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8-ho\Desktop\"/>
    </mc:Choice>
  </mc:AlternateContent>
  <xr:revisionPtr revIDLastSave="0" documentId="13_ncr:1_{F308DA5F-3A9A-415E-ADEE-094FC0B72288}" xr6:coauthVersionLast="47" xr6:coauthVersionMax="47" xr10:uidLastSave="{00000000-0000-0000-0000-000000000000}"/>
  <bookViews>
    <workbookView xWindow="15" yWindow="30" windowWidth="28785" windowHeight="15450" xr2:uid="{C80F628E-E0D3-482D-82FF-1DBB0406798F}"/>
  </bookViews>
  <sheets>
    <sheet name="2026後期教科書掲示" sheetId="1" r:id="rId1"/>
  </sheets>
  <definedNames>
    <definedName name="_xlnm._FilterDatabase" localSheetId="0" hidden="1">'2026後期教科書掲示'!$A$27:$N$498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8" i="1" l="1"/>
  <c r="N498" i="1" s="1"/>
  <c r="K498" i="1"/>
  <c r="M496" i="1"/>
  <c r="N496" i="1" s="1"/>
  <c r="K496" i="1"/>
  <c r="M494" i="1"/>
  <c r="N494" i="1" s="1"/>
  <c r="K494" i="1"/>
  <c r="M493" i="1"/>
  <c r="N493" i="1" s="1"/>
  <c r="K493" i="1"/>
  <c r="M492" i="1"/>
  <c r="N492" i="1" s="1"/>
  <c r="K492" i="1"/>
  <c r="M490" i="1"/>
  <c r="N490" i="1" s="1"/>
  <c r="K490" i="1"/>
  <c r="M489" i="1"/>
  <c r="N489" i="1" s="1"/>
  <c r="K489" i="1"/>
  <c r="M487" i="1"/>
  <c r="N487" i="1" s="1"/>
  <c r="K487" i="1"/>
  <c r="M486" i="1"/>
  <c r="N486" i="1" s="1"/>
  <c r="K486" i="1"/>
  <c r="M485" i="1"/>
  <c r="N485" i="1" s="1"/>
  <c r="K485" i="1"/>
  <c r="M484" i="1"/>
  <c r="N484" i="1" s="1"/>
  <c r="K484" i="1"/>
  <c r="M482" i="1"/>
  <c r="N482" i="1" s="1"/>
  <c r="K482" i="1"/>
  <c r="M480" i="1"/>
  <c r="N480" i="1" s="1"/>
  <c r="K480" i="1"/>
  <c r="N477" i="1"/>
  <c r="M477" i="1"/>
  <c r="K477" i="1"/>
  <c r="M476" i="1"/>
  <c r="N476" i="1" s="1"/>
  <c r="K476" i="1"/>
  <c r="N475" i="1"/>
  <c r="M475" i="1"/>
  <c r="K475" i="1"/>
  <c r="M474" i="1"/>
  <c r="N474" i="1" s="1"/>
  <c r="K474" i="1"/>
  <c r="M473" i="1"/>
  <c r="N473" i="1" s="1"/>
  <c r="K473" i="1"/>
  <c r="M472" i="1"/>
  <c r="N472" i="1" s="1"/>
  <c r="K472" i="1"/>
  <c r="M470" i="1"/>
  <c r="N470" i="1" s="1"/>
  <c r="K470" i="1"/>
  <c r="M469" i="1"/>
  <c r="N469" i="1" s="1"/>
  <c r="K469" i="1"/>
  <c r="M468" i="1"/>
  <c r="N468" i="1" s="1"/>
  <c r="K468" i="1"/>
  <c r="M467" i="1"/>
  <c r="N467" i="1" s="1"/>
  <c r="K467" i="1"/>
  <c r="M466" i="1"/>
  <c r="N466" i="1" s="1"/>
  <c r="K466" i="1"/>
  <c r="M464" i="1"/>
  <c r="N464" i="1" s="1"/>
  <c r="K464" i="1"/>
  <c r="M463" i="1"/>
  <c r="N463" i="1" s="1"/>
  <c r="K463" i="1"/>
  <c r="M462" i="1"/>
  <c r="N462" i="1" s="1"/>
  <c r="K462" i="1"/>
  <c r="M460" i="1"/>
  <c r="N460" i="1" s="1"/>
  <c r="K460" i="1"/>
  <c r="M459" i="1"/>
  <c r="N459" i="1" s="1"/>
  <c r="K459" i="1"/>
  <c r="M457" i="1"/>
  <c r="N457" i="1" s="1"/>
  <c r="K457" i="1"/>
  <c r="M445" i="1"/>
  <c r="N445" i="1" s="1"/>
  <c r="K445" i="1"/>
  <c r="M444" i="1"/>
  <c r="N444" i="1" s="1"/>
  <c r="K444" i="1"/>
  <c r="M443" i="1"/>
  <c r="N443" i="1" s="1"/>
  <c r="K443" i="1"/>
  <c r="N442" i="1"/>
  <c r="M442" i="1"/>
  <c r="K442" i="1"/>
  <c r="M441" i="1"/>
  <c r="N441" i="1" s="1"/>
  <c r="K441" i="1"/>
  <c r="N440" i="1"/>
  <c r="M440" i="1"/>
  <c r="K440" i="1"/>
  <c r="M439" i="1"/>
  <c r="N439" i="1" s="1"/>
  <c r="K439" i="1"/>
  <c r="M437" i="1"/>
  <c r="N437" i="1" s="1"/>
  <c r="K437" i="1"/>
  <c r="M436" i="1"/>
  <c r="N436" i="1" s="1"/>
  <c r="K436" i="1"/>
  <c r="M435" i="1"/>
  <c r="N435" i="1" s="1"/>
  <c r="K435" i="1"/>
  <c r="M434" i="1"/>
  <c r="N434" i="1" s="1"/>
  <c r="K434" i="1"/>
  <c r="M423" i="1"/>
  <c r="N423" i="1" s="1"/>
  <c r="K423" i="1"/>
  <c r="M415" i="1"/>
  <c r="N415" i="1" s="1"/>
  <c r="K415" i="1"/>
  <c r="M413" i="1"/>
  <c r="N413" i="1" s="1"/>
  <c r="K413" i="1"/>
  <c r="M412" i="1"/>
  <c r="N412" i="1" s="1"/>
  <c r="K412" i="1"/>
  <c r="M411" i="1"/>
  <c r="N411" i="1" s="1"/>
  <c r="K411" i="1"/>
  <c r="M409" i="1"/>
  <c r="N409" i="1" s="1"/>
  <c r="K409" i="1"/>
  <c r="M408" i="1"/>
  <c r="N408" i="1" s="1"/>
  <c r="K408" i="1"/>
  <c r="M407" i="1"/>
  <c r="N407" i="1" s="1"/>
  <c r="K407" i="1"/>
  <c r="M406" i="1"/>
  <c r="N406" i="1" s="1"/>
  <c r="K406" i="1"/>
  <c r="M405" i="1"/>
  <c r="N405" i="1" s="1"/>
  <c r="K405" i="1"/>
  <c r="M403" i="1"/>
  <c r="N403" i="1" s="1"/>
  <c r="K403" i="1"/>
  <c r="M402" i="1"/>
  <c r="N402" i="1" s="1"/>
  <c r="K402" i="1"/>
  <c r="N401" i="1"/>
  <c r="M401" i="1"/>
  <c r="K401" i="1"/>
  <c r="M400" i="1"/>
  <c r="N400" i="1" s="1"/>
  <c r="K400" i="1"/>
  <c r="N399" i="1"/>
  <c r="M399" i="1"/>
  <c r="K399" i="1"/>
  <c r="M388" i="1"/>
  <c r="N388" i="1" s="1"/>
  <c r="K388" i="1"/>
  <c r="M387" i="1"/>
  <c r="N387" i="1" s="1"/>
  <c r="K387" i="1"/>
  <c r="M386" i="1"/>
  <c r="N386" i="1" s="1"/>
  <c r="K386" i="1"/>
  <c r="M378" i="1"/>
  <c r="N378" i="1" s="1"/>
  <c r="K378" i="1"/>
  <c r="M377" i="1"/>
  <c r="N377" i="1" s="1"/>
  <c r="K377" i="1"/>
  <c r="M375" i="1"/>
  <c r="N375" i="1" s="1"/>
  <c r="K375" i="1"/>
  <c r="M374" i="1"/>
  <c r="N374" i="1" s="1"/>
  <c r="K374" i="1"/>
  <c r="M373" i="1"/>
  <c r="N373" i="1" s="1"/>
  <c r="K373" i="1"/>
  <c r="M371" i="1"/>
  <c r="N371" i="1" s="1"/>
  <c r="K371" i="1"/>
  <c r="M363" i="1"/>
  <c r="N363" i="1" s="1"/>
  <c r="K363" i="1"/>
  <c r="M362" i="1"/>
  <c r="N362" i="1" s="1"/>
  <c r="K362" i="1"/>
  <c r="M361" i="1"/>
  <c r="N361" i="1" s="1"/>
  <c r="K361" i="1"/>
  <c r="M360" i="1"/>
  <c r="N360" i="1" s="1"/>
  <c r="K360" i="1"/>
  <c r="M359" i="1"/>
  <c r="N359" i="1" s="1"/>
  <c r="K359" i="1"/>
  <c r="M357" i="1"/>
  <c r="N357" i="1" s="1"/>
  <c r="K357" i="1"/>
  <c r="M356" i="1"/>
  <c r="N356" i="1" s="1"/>
  <c r="K356" i="1"/>
  <c r="M355" i="1"/>
  <c r="N355" i="1" s="1"/>
  <c r="K355" i="1"/>
  <c r="N354" i="1"/>
  <c r="M354" i="1"/>
  <c r="K354" i="1"/>
  <c r="M353" i="1"/>
  <c r="N353" i="1" s="1"/>
  <c r="K353" i="1"/>
  <c r="N351" i="1"/>
  <c r="M351" i="1"/>
  <c r="K351" i="1"/>
  <c r="M350" i="1"/>
  <c r="M349" i="1"/>
  <c r="N349" i="1" s="1"/>
  <c r="K349" i="1"/>
  <c r="M348" i="1"/>
  <c r="N348" i="1" s="1"/>
  <c r="K348" i="1"/>
  <c r="M347" i="1"/>
  <c r="N347" i="1" s="1"/>
  <c r="K347" i="1"/>
  <c r="M346" i="1"/>
  <c r="N346" i="1" s="1"/>
  <c r="K346" i="1"/>
  <c r="M345" i="1"/>
  <c r="N345" i="1" s="1"/>
  <c r="K345" i="1"/>
  <c r="M344" i="1"/>
  <c r="N344" i="1" s="1"/>
  <c r="K344" i="1"/>
  <c r="M343" i="1"/>
  <c r="N343" i="1" s="1"/>
  <c r="K343" i="1"/>
  <c r="M335" i="1"/>
  <c r="N335" i="1" s="1"/>
  <c r="M334" i="1"/>
  <c r="N334" i="1" s="1"/>
  <c r="K334" i="1"/>
  <c r="M333" i="1"/>
  <c r="N333" i="1" s="1"/>
  <c r="K333" i="1"/>
  <c r="M331" i="1"/>
  <c r="N331" i="1" s="1"/>
  <c r="K331" i="1"/>
  <c r="M330" i="1"/>
  <c r="N330" i="1" s="1"/>
  <c r="K330" i="1"/>
  <c r="M329" i="1"/>
  <c r="N329" i="1" s="1"/>
  <c r="K329" i="1"/>
  <c r="M328" i="1"/>
  <c r="N328" i="1" s="1"/>
  <c r="K328" i="1"/>
  <c r="M327" i="1"/>
  <c r="N327" i="1" s="1"/>
  <c r="K327" i="1"/>
  <c r="M326" i="1"/>
  <c r="N326" i="1" s="1"/>
  <c r="K326" i="1"/>
  <c r="M325" i="1"/>
  <c r="N325" i="1" s="1"/>
  <c r="K325" i="1"/>
  <c r="N324" i="1"/>
  <c r="M324" i="1"/>
  <c r="K324" i="1"/>
  <c r="M323" i="1"/>
  <c r="N323" i="1" s="1"/>
  <c r="K323" i="1"/>
  <c r="N322" i="1"/>
  <c r="M322" i="1"/>
  <c r="K322" i="1"/>
  <c r="M321" i="1"/>
  <c r="N321" i="1" s="1"/>
  <c r="K321" i="1"/>
  <c r="M320" i="1"/>
  <c r="N320" i="1" s="1"/>
  <c r="K320" i="1"/>
  <c r="M309" i="1"/>
  <c r="N309" i="1" s="1"/>
  <c r="K309" i="1"/>
  <c r="M308" i="1"/>
  <c r="N308" i="1" s="1"/>
  <c r="K308" i="1"/>
  <c r="M299" i="1"/>
  <c r="N299" i="1" s="1"/>
  <c r="K299" i="1"/>
  <c r="M297" i="1"/>
  <c r="N297" i="1" s="1"/>
  <c r="K297" i="1"/>
  <c r="M296" i="1"/>
  <c r="N296" i="1" s="1"/>
  <c r="K296" i="1"/>
  <c r="M295" i="1"/>
  <c r="N295" i="1" s="1"/>
  <c r="K295" i="1"/>
  <c r="M294" i="1"/>
  <c r="N294" i="1" s="1"/>
  <c r="K294" i="1"/>
  <c r="M293" i="1"/>
  <c r="N293" i="1" s="1"/>
  <c r="K293" i="1"/>
  <c r="M292" i="1"/>
  <c r="N292" i="1" s="1"/>
  <c r="K292" i="1"/>
  <c r="M290" i="1"/>
  <c r="N290" i="1" s="1"/>
  <c r="K290" i="1"/>
  <c r="M289" i="1"/>
  <c r="N289" i="1" s="1"/>
  <c r="K289" i="1"/>
  <c r="M288" i="1"/>
  <c r="N288" i="1" s="1"/>
  <c r="K288" i="1"/>
  <c r="M277" i="1"/>
  <c r="N277" i="1" s="1"/>
  <c r="K277" i="1"/>
  <c r="M276" i="1"/>
  <c r="N276" i="1" s="1"/>
  <c r="K276" i="1"/>
  <c r="M275" i="1"/>
  <c r="N275" i="1" s="1"/>
  <c r="K275" i="1"/>
  <c r="N273" i="1"/>
  <c r="M273" i="1"/>
  <c r="K273" i="1"/>
  <c r="M272" i="1"/>
  <c r="N272" i="1" s="1"/>
  <c r="K272" i="1"/>
  <c r="N271" i="1"/>
  <c r="M271" i="1"/>
  <c r="K271" i="1"/>
  <c r="M270" i="1"/>
  <c r="N270" i="1" s="1"/>
  <c r="K270" i="1"/>
  <c r="M269" i="1"/>
  <c r="N269" i="1" s="1"/>
  <c r="K269" i="1"/>
  <c r="M268" i="1"/>
  <c r="N268" i="1" s="1"/>
  <c r="K268" i="1"/>
  <c r="M257" i="1"/>
  <c r="N257" i="1" s="1"/>
  <c r="K257" i="1"/>
  <c r="M255" i="1"/>
  <c r="N255" i="1" s="1"/>
  <c r="K255" i="1"/>
  <c r="M254" i="1"/>
  <c r="N254" i="1" s="1"/>
  <c r="K254" i="1"/>
  <c r="M253" i="1"/>
  <c r="N253" i="1" s="1"/>
  <c r="K253" i="1"/>
  <c r="M245" i="1"/>
  <c r="N245" i="1" s="1"/>
  <c r="K245" i="1"/>
  <c r="M244" i="1"/>
  <c r="N244" i="1" s="1"/>
  <c r="K244" i="1"/>
  <c r="M243" i="1"/>
  <c r="N243" i="1" s="1"/>
  <c r="K243" i="1"/>
  <c r="M242" i="1"/>
  <c r="N242" i="1" s="1"/>
  <c r="K242" i="1"/>
  <c r="M234" i="1"/>
  <c r="N234" i="1" s="1"/>
  <c r="K234" i="1"/>
  <c r="M233" i="1"/>
  <c r="N233" i="1" s="1"/>
  <c r="K233" i="1"/>
  <c r="M232" i="1"/>
  <c r="N232" i="1" s="1"/>
  <c r="K232" i="1"/>
  <c r="M231" i="1"/>
  <c r="N231" i="1" s="1"/>
  <c r="K231" i="1"/>
  <c r="M229" i="1"/>
  <c r="N229" i="1" s="1"/>
  <c r="K229" i="1"/>
  <c r="M228" i="1"/>
  <c r="N228" i="1" s="1"/>
  <c r="K228" i="1"/>
  <c r="N227" i="1"/>
  <c r="M227" i="1"/>
  <c r="K227" i="1"/>
  <c r="M226" i="1"/>
  <c r="N226" i="1" s="1"/>
  <c r="K226" i="1"/>
  <c r="N225" i="1"/>
  <c r="M225" i="1"/>
  <c r="K225" i="1"/>
  <c r="M223" i="1"/>
  <c r="N223" i="1" s="1"/>
  <c r="K223" i="1"/>
  <c r="M222" i="1"/>
  <c r="N222" i="1" s="1"/>
  <c r="K222" i="1"/>
  <c r="M221" i="1"/>
  <c r="N221" i="1" s="1"/>
  <c r="K221" i="1"/>
  <c r="M220" i="1"/>
  <c r="N220" i="1" s="1"/>
  <c r="K220" i="1"/>
  <c r="M219" i="1"/>
  <c r="N219" i="1" s="1"/>
  <c r="K219" i="1"/>
  <c r="M218" i="1"/>
  <c r="N218" i="1" s="1"/>
  <c r="K218" i="1"/>
  <c r="M215" i="1"/>
  <c r="N215" i="1" s="1"/>
  <c r="K215" i="1"/>
  <c r="M214" i="1"/>
  <c r="N214" i="1" s="1"/>
  <c r="K214" i="1"/>
  <c r="M213" i="1"/>
  <c r="N213" i="1" s="1"/>
  <c r="K213" i="1"/>
  <c r="M212" i="1"/>
  <c r="N212" i="1" s="1"/>
  <c r="K212" i="1"/>
  <c r="M211" i="1"/>
  <c r="N211" i="1" s="1"/>
  <c r="K211" i="1"/>
  <c r="M210" i="1"/>
  <c r="N210" i="1" s="1"/>
  <c r="K210" i="1"/>
  <c r="M209" i="1"/>
  <c r="N209" i="1" s="1"/>
  <c r="K209" i="1"/>
  <c r="M208" i="1"/>
  <c r="N208" i="1" s="1"/>
  <c r="K208" i="1"/>
  <c r="M206" i="1"/>
  <c r="N206" i="1" s="1"/>
  <c r="K206" i="1"/>
  <c r="M205" i="1"/>
  <c r="N205" i="1" s="1"/>
  <c r="K205" i="1"/>
  <c r="M203" i="1"/>
  <c r="N203" i="1" s="1"/>
  <c r="K203" i="1"/>
  <c r="N202" i="1"/>
  <c r="M202" i="1"/>
  <c r="K202" i="1"/>
  <c r="M201" i="1"/>
  <c r="N201" i="1" s="1"/>
  <c r="K201" i="1"/>
  <c r="N199" i="1"/>
  <c r="M199" i="1"/>
  <c r="K199" i="1"/>
  <c r="M198" i="1"/>
  <c r="N198" i="1" s="1"/>
  <c r="K198" i="1"/>
  <c r="M197" i="1"/>
  <c r="N197" i="1" s="1"/>
  <c r="K197" i="1"/>
  <c r="M196" i="1"/>
  <c r="N196" i="1" s="1"/>
  <c r="K196" i="1"/>
  <c r="M195" i="1"/>
  <c r="N195" i="1" s="1"/>
  <c r="K195" i="1"/>
  <c r="M194" i="1"/>
  <c r="N194" i="1" s="1"/>
  <c r="K194" i="1"/>
  <c r="M193" i="1"/>
  <c r="N193" i="1" s="1"/>
  <c r="K193" i="1"/>
  <c r="M192" i="1"/>
  <c r="N192" i="1" s="1"/>
  <c r="K192" i="1"/>
  <c r="M191" i="1"/>
  <c r="N191" i="1" s="1"/>
  <c r="K191" i="1"/>
  <c r="M190" i="1"/>
  <c r="N190" i="1" s="1"/>
  <c r="K190" i="1"/>
  <c r="M189" i="1"/>
  <c r="N189" i="1" s="1"/>
  <c r="K189" i="1"/>
  <c r="M186" i="1"/>
  <c r="N186" i="1" s="1"/>
  <c r="K186" i="1"/>
  <c r="M185" i="1"/>
  <c r="N185" i="1" s="1"/>
  <c r="K185" i="1"/>
  <c r="M184" i="1"/>
  <c r="N184" i="1" s="1"/>
  <c r="K184" i="1"/>
  <c r="M182" i="1"/>
  <c r="N182" i="1" s="1"/>
  <c r="K182" i="1"/>
  <c r="M181" i="1"/>
  <c r="N181" i="1" s="1"/>
  <c r="K181" i="1"/>
  <c r="M179" i="1"/>
  <c r="N179" i="1" s="1"/>
  <c r="K179" i="1"/>
  <c r="M178" i="1"/>
  <c r="N178" i="1" s="1"/>
  <c r="K178" i="1"/>
  <c r="N177" i="1"/>
  <c r="M177" i="1"/>
  <c r="K177" i="1"/>
  <c r="M176" i="1"/>
  <c r="N176" i="1" s="1"/>
  <c r="K176" i="1"/>
  <c r="N174" i="1"/>
  <c r="M174" i="1"/>
  <c r="K174" i="1"/>
  <c r="M173" i="1"/>
  <c r="N173" i="1" s="1"/>
  <c r="K173" i="1"/>
  <c r="M172" i="1"/>
  <c r="N172" i="1" s="1"/>
  <c r="K172" i="1"/>
  <c r="M170" i="1"/>
  <c r="N170" i="1" s="1"/>
  <c r="K170" i="1"/>
  <c r="M169" i="1"/>
  <c r="N169" i="1" s="1"/>
  <c r="K169" i="1"/>
  <c r="M168" i="1"/>
  <c r="N168" i="1" s="1"/>
  <c r="K168" i="1"/>
  <c r="M167" i="1"/>
  <c r="N167" i="1" s="1"/>
  <c r="K167" i="1"/>
  <c r="M166" i="1"/>
  <c r="N166" i="1" s="1"/>
  <c r="K166" i="1"/>
  <c r="M165" i="1"/>
  <c r="N165" i="1" s="1"/>
  <c r="K165" i="1"/>
  <c r="M164" i="1"/>
  <c r="N164" i="1" s="1"/>
  <c r="K164" i="1"/>
  <c r="M163" i="1"/>
  <c r="N163" i="1" s="1"/>
  <c r="K163" i="1"/>
  <c r="M162" i="1"/>
  <c r="N162" i="1" s="1"/>
  <c r="K162" i="1"/>
  <c r="M161" i="1"/>
  <c r="N161" i="1" s="1"/>
  <c r="K161" i="1"/>
  <c r="M160" i="1"/>
  <c r="N160" i="1" s="1"/>
  <c r="K160" i="1"/>
  <c r="M159" i="1"/>
  <c r="N159" i="1" s="1"/>
  <c r="K159" i="1"/>
  <c r="M157" i="1"/>
  <c r="N157" i="1" s="1"/>
  <c r="K157" i="1"/>
  <c r="M148" i="1"/>
  <c r="N148" i="1" s="1"/>
  <c r="K148" i="1"/>
  <c r="M146" i="1"/>
  <c r="N146" i="1" s="1"/>
  <c r="K146" i="1"/>
  <c r="N145" i="1"/>
  <c r="M145" i="1"/>
  <c r="K145" i="1"/>
  <c r="M143" i="1"/>
  <c r="N143" i="1" s="1"/>
  <c r="K143" i="1"/>
  <c r="N142" i="1"/>
  <c r="M142" i="1"/>
  <c r="K142" i="1"/>
  <c r="M134" i="1"/>
  <c r="N134" i="1" s="1"/>
  <c r="K134" i="1"/>
  <c r="M132" i="1"/>
  <c r="N132" i="1" s="1"/>
  <c r="K132" i="1"/>
  <c r="M131" i="1"/>
  <c r="N131" i="1" s="1"/>
  <c r="K131" i="1"/>
  <c r="M129" i="1"/>
  <c r="N129" i="1" s="1"/>
  <c r="K129" i="1"/>
  <c r="M128" i="1"/>
  <c r="N128" i="1" s="1"/>
  <c r="K128" i="1"/>
  <c r="M120" i="1"/>
  <c r="N120" i="1" s="1"/>
  <c r="K120" i="1"/>
  <c r="M119" i="1"/>
  <c r="N119" i="1" s="1"/>
  <c r="K119" i="1"/>
  <c r="M118" i="1"/>
  <c r="N118" i="1" s="1"/>
  <c r="K118" i="1"/>
  <c r="M117" i="1"/>
  <c r="N117" i="1" s="1"/>
  <c r="K117" i="1"/>
  <c r="M116" i="1"/>
  <c r="N116" i="1" s="1"/>
  <c r="K116" i="1"/>
  <c r="M115" i="1"/>
  <c r="N115" i="1" s="1"/>
  <c r="K115" i="1"/>
  <c r="M114" i="1"/>
  <c r="N114" i="1" s="1"/>
  <c r="K114" i="1"/>
  <c r="M113" i="1"/>
  <c r="N113" i="1" s="1"/>
  <c r="K113" i="1"/>
  <c r="M112" i="1"/>
  <c r="N112" i="1" s="1"/>
  <c r="K112" i="1"/>
  <c r="M111" i="1"/>
  <c r="N111" i="1" s="1"/>
  <c r="K111" i="1"/>
  <c r="M109" i="1"/>
  <c r="N109" i="1" s="1"/>
  <c r="K109" i="1"/>
  <c r="M108" i="1"/>
  <c r="N108" i="1" s="1"/>
  <c r="K108" i="1"/>
  <c r="N107" i="1"/>
  <c r="M107" i="1"/>
  <c r="K107" i="1"/>
  <c r="M106" i="1"/>
  <c r="N106" i="1" s="1"/>
  <c r="K106" i="1"/>
  <c r="N105" i="1"/>
  <c r="M105" i="1"/>
  <c r="K105" i="1"/>
  <c r="M104" i="1"/>
  <c r="N104" i="1" s="1"/>
  <c r="K104" i="1"/>
  <c r="M103" i="1"/>
  <c r="N103" i="1" s="1"/>
  <c r="K103" i="1"/>
  <c r="M102" i="1"/>
  <c r="N102" i="1" s="1"/>
  <c r="K102" i="1"/>
  <c r="M101" i="1"/>
  <c r="N101" i="1" s="1"/>
  <c r="K101" i="1"/>
  <c r="M100" i="1"/>
  <c r="N100" i="1" s="1"/>
  <c r="K100" i="1"/>
  <c r="M92" i="1"/>
  <c r="N92" i="1" s="1"/>
  <c r="K92" i="1"/>
  <c r="M90" i="1"/>
  <c r="N90" i="1" s="1"/>
  <c r="K90" i="1"/>
  <c r="M82" i="1"/>
  <c r="N82" i="1" s="1"/>
  <c r="K82" i="1"/>
  <c r="M81" i="1"/>
  <c r="N81" i="1" s="1"/>
  <c r="K81" i="1"/>
  <c r="M80" i="1"/>
  <c r="N80" i="1" s="1"/>
  <c r="K80" i="1"/>
  <c r="M79" i="1"/>
  <c r="N79" i="1" s="1"/>
  <c r="K79" i="1"/>
  <c r="M78" i="1"/>
  <c r="N78" i="1" s="1"/>
  <c r="K78" i="1"/>
  <c r="M77" i="1"/>
  <c r="N77" i="1" s="1"/>
  <c r="K77" i="1"/>
  <c r="M76" i="1"/>
  <c r="N76" i="1" s="1"/>
  <c r="K76" i="1"/>
  <c r="M75" i="1"/>
  <c r="N75" i="1" s="1"/>
  <c r="K75" i="1"/>
  <c r="M74" i="1"/>
  <c r="N74" i="1" s="1"/>
  <c r="K74" i="1"/>
  <c r="M73" i="1"/>
  <c r="N73" i="1" s="1"/>
  <c r="K73" i="1"/>
  <c r="N72" i="1"/>
  <c r="M72" i="1"/>
  <c r="K72" i="1"/>
  <c r="M71" i="1"/>
  <c r="N71" i="1" s="1"/>
  <c r="K71" i="1"/>
  <c r="N70" i="1"/>
  <c r="M70" i="1"/>
  <c r="K70" i="1"/>
  <c r="M69" i="1"/>
  <c r="N69" i="1" s="1"/>
  <c r="K69" i="1"/>
  <c r="M68" i="1"/>
  <c r="N68" i="1" s="1"/>
  <c r="K68" i="1"/>
  <c r="M61" i="1"/>
  <c r="N61" i="1" s="1"/>
  <c r="K61" i="1"/>
  <c r="M60" i="1"/>
  <c r="N60" i="1" s="1"/>
  <c r="K60" i="1"/>
  <c r="M59" i="1"/>
  <c r="N59" i="1" s="1"/>
  <c r="K59" i="1"/>
  <c r="M58" i="1"/>
  <c r="N58" i="1" s="1"/>
  <c r="K58" i="1"/>
  <c r="M57" i="1"/>
  <c r="N57" i="1" s="1"/>
  <c r="K57" i="1"/>
  <c r="M56" i="1"/>
  <c r="N56" i="1" s="1"/>
  <c r="K56" i="1"/>
  <c r="M54" i="1"/>
  <c r="N54" i="1" s="1"/>
  <c r="K54" i="1"/>
  <c r="M46" i="1"/>
  <c r="N46" i="1" s="1"/>
  <c r="M45" i="1"/>
  <c r="N45" i="1" s="1"/>
  <c r="K45" i="1"/>
  <c r="M44" i="1"/>
  <c r="N44" i="1" s="1"/>
  <c r="K44" i="1"/>
  <c r="M43" i="1"/>
  <c r="N43" i="1" s="1"/>
  <c r="K43" i="1"/>
  <c r="M42" i="1"/>
  <c r="N42" i="1" s="1"/>
  <c r="K42" i="1"/>
  <c r="M40" i="1"/>
  <c r="N40" i="1" s="1"/>
  <c r="K40" i="1"/>
  <c r="M38" i="1"/>
  <c r="N38" i="1" s="1"/>
  <c r="K38" i="1"/>
  <c r="M37" i="1"/>
  <c r="N37" i="1" s="1"/>
  <c r="K37" i="1"/>
  <c r="M35" i="1"/>
  <c r="N35" i="1" s="1"/>
  <c r="K35" i="1"/>
  <c r="M34" i="1"/>
  <c r="N34" i="1" s="1"/>
  <c r="K34" i="1"/>
  <c r="M32" i="1"/>
  <c r="N32" i="1" s="1"/>
  <c r="K32" i="1"/>
  <c r="M31" i="1"/>
  <c r="N31" i="1" s="1"/>
  <c r="K31" i="1"/>
  <c r="M30" i="1"/>
  <c r="N30" i="1" s="1"/>
  <c r="K30" i="1"/>
  <c r="M29" i="1"/>
  <c r="N29" i="1" s="1"/>
  <c r="K29" i="1"/>
  <c r="M27" i="1"/>
  <c r="N27" i="1" s="1"/>
  <c r="K27" i="1"/>
</calcChain>
</file>

<file path=xl/sharedStrings.xml><?xml version="1.0" encoding="utf-8"?>
<sst xmlns="http://schemas.openxmlformats.org/spreadsheetml/2006/main" count="1568" uniqueCount="765">
  <si>
    <t>後期教科書一覧　（八王子）</t>
    <rPh sb="9" eb="12">
      <t>ハチオウジ</t>
    </rPh>
    <phoneticPr fontId="5"/>
  </si>
  <si>
    <t>令和8年 10月07日現在</t>
    <rPh sb="0" eb="2">
      <t>レイワ</t>
    </rPh>
    <rPh sb="3" eb="4">
      <t>ネン</t>
    </rPh>
    <phoneticPr fontId="5"/>
  </si>
  <si>
    <t>こちらの表に掲載されてない教科書もありますので､必要に応じて前期教科書一覧表にて</t>
    <rPh sb="6" eb="8">
      <t>ケイサイ</t>
    </rPh>
    <rPh sb="24" eb="26">
      <t>ヒツヨウ</t>
    </rPh>
    <rPh sb="27" eb="28">
      <t>オウ</t>
    </rPh>
    <rPh sb="30" eb="32">
      <t>ゼンキ</t>
    </rPh>
    <rPh sb="32" eb="35">
      <t>キョウカショ</t>
    </rPh>
    <rPh sb="35" eb="38">
      <t>イチランヒョウ</t>
    </rPh>
    <phoneticPr fontId="5"/>
  </si>
  <si>
    <r>
      <t>ご確認ください。</t>
    </r>
    <r>
      <rPr>
        <sz val="18"/>
        <color rgb="FFFF0000"/>
        <rFont val="ＭＳ Ｐゴシック"/>
        <family val="3"/>
        <charset val="128"/>
      </rPr>
      <t>（追加の教科書もありますので、常に最新版をご覧下さい。）</t>
    </r>
    <phoneticPr fontId="4"/>
  </si>
  <si>
    <t>なお、前期に販売していた教科書は、ほとんど注文となりますので、ご了承下さい。</t>
  </si>
  <si>
    <t>また、前期と同じ教科書もこちらに含まれておりますので、ご注意下さい。</t>
    <rPh sb="3" eb="5">
      <t>ゼンキ</t>
    </rPh>
    <rPh sb="6" eb="7">
      <t>オナ</t>
    </rPh>
    <rPh sb="8" eb="11">
      <t>キョウカショ</t>
    </rPh>
    <rPh sb="16" eb="17">
      <t>フク</t>
    </rPh>
    <rPh sb="28" eb="30">
      <t>チュウイ</t>
    </rPh>
    <rPh sb="30" eb="31">
      <t>クダ</t>
    </rPh>
    <phoneticPr fontId="4"/>
  </si>
  <si>
    <t>必ず、履修登録を確認してから購入して下さい。</t>
    <phoneticPr fontId="5"/>
  </si>
  <si>
    <t>（履修制限のある科目は、抽選結果を確認の上、購入してください。）</t>
    <phoneticPr fontId="21"/>
  </si>
  <si>
    <t>返品は一切、受け付けません。</t>
    <rPh sb="0" eb="2">
      <t>ヘンピン</t>
    </rPh>
    <rPh sb="6" eb="7">
      <t>ウ</t>
    </rPh>
    <rPh sb="8" eb="9">
      <t>ツ</t>
    </rPh>
    <phoneticPr fontId="5"/>
  </si>
  <si>
    <t>前期と同じ時間で科目名が違う場合には、同じ教科書を使用している場合がありますので、確認してから購入してください。</t>
  </si>
  <si>
    <t>もし、重複して購入した場合でも、返品は一切、受け付けません。</t>
    <rPh sb="22" eb="23">
      <t>ウ</t>
    </rPh>
    <rPh sb="24" eb="25">
      <t>ツ</t>
    </rPh>
    <phoneticPr fontId="5"/>
  </si>
  <si>
    <t>「棚番●」の注文のみ　は、出版社より取り寄せとなりますので、お時間がかかります。ご了承下さい。</t>
    <rPh sb="1" eb="3">
      <t>タナバン</t>
    </rPh>
    <rPh sb="6" eb="8">
      <t>チュウモン</t>
    </rPh>
    <rPh sb="13" eb="16">
      <t>シュッパンシャ</t>
    </rPh>
    <rPh sb="18" eb="19">
      <t>ト</t>
    </rPh>
    <rPh sb="20" eb="21">
      <t>ヨ</t>
    </rPh>
    <rPh sb="31" eb="33">
      <t>ジカン</t>
    </rPh>
    <rPh sb="41" eb="44">
      <t>リョウショウクダ</t>
    </rPh>
    <phoneticPr fontId="4"/>
  </si>
  <si>
    <r>
      <rPr>
        <b/>
        <sz val="12"/>
        <color rgb="FFFF0000"/>
        <rFont val="ＭＳ Ｐゴシック"/>
        <family val="3"/>
        <charset val="128"/>
      </rPr>
      <t>※</t>
    </r>
    <r>
      <rPr>
        <b/>
        <sz val="12"/>
        <rFont val="ＭＳ Ｐゴシック"/>
        <family val="3"/>
        <charset val="128"/>
      </rPr>
      <t>図書カードご使用の際は、割引が無くなりますので、ご了承ください。</t>
    </r>
    <rPh sb="1" eb="3">
      <t>トショ</t>
    </rPh>
    <rPh sb="7" eb="9">
      <t>シヨウ</t>
    </rPh>
    <rPh sb="10" eb="11">
      <t>サイ</t>
    </rPh>
    <rPh sb="13" eb="15">
      <t>ワリビキ</t>
    </rPh>
    <rPh sb="16" eb="17">
      <t>ナ</t>
    </rPh>
    <rPh sb="26" eb="28">
      <t>リョウショウ</t>
    </rPh>
    <phoneticPr fontId="21"/>
  </si>
  <si>
    <t>全学共通教養科目　/　教養科目等　（後期）</t>
    <rPh sb="18" eb="20">
      <t>コウキ</t>
    </rPh>
    <phoneticPr fontId="5"/>
  </si>
  <si>
    <t>※は割引無し</t>
  </si>
  <si>
    <t>科　目　名</t>
  </si>
  <si>
    <t>先生名</t>
  </si>
  <si>
    <t>教科書番号</t>
    <rPh sb="0" eb="2">
      <t>キョウカショ</t>
    </rPh>
    <rPh sb="2" eb="4">
      <t>バンゴウ</t>
    </rPh>
    <phoneticPr fontId="4"/>
  </si>
  <si>
    <t>書　　　名</t>
  </si>
  <si>
    <t>出版社</t>
  </si>
  <si>
    <t>本体価格</t>
    <rPh sb="0" eb="2">
      <t>ホンタイ</t>
    </rPh>
    <rPh sb="2" eb="4">
      <t>カカク</t>
    </rPh>
    <phoneticPr fontId="21"/>
  </si>
  <si>
    <t>税込定価</t>
    <rPh sb="0" eb="2">
      <t>ゼイコミ</t>
    </rPh>
    <rPh sb="2" eb="4">
      <t>テイカ</t>
    </rPh>
    <phoneticPr fontId="42"/>
  </si>
  <si>
    <t>購買会売価</t>
    <rPh sb="0" eb="3">
      <t>コウバイカイ</t>
    </rPh>
    <rPh sb="3" eb="5">
      <t>バイカ</t>
    </rPh>
    <phoneticPr fontId="25"/>
  </si>
  <si>
    <t>備　　考</t>
  </si>
  <si>
    <t>防災と安全</t>
  </si>
  <si>
    <t>濱口　和久</t>
  </si>
  <si>
    <t>考える防災24　生き抜くための防災のすすめ</t>
    <rPh sb="0" eb="1">
      <t>カンガ</t>
    </rPh>
    <rPh sb="3" eb="5">
      <t>ボウサイ</t>
    </rPh>
    <rPh sb="8" eb="9">
      <t>イ</t>
    </rPh>
    <rPh sb="10" eb="11">
      <t>ヌ</t>
    </rPh>
    <rPh sb="15" eb="17">
      <t>ボウサイ</t>
    </rPh>
    <phoneticPr fontId="21"/>
  </si>
  <si>
    <t>ニューモラル出版</t>
    <rPh sb="6" eb="8">
      <t>シュッパン</t>
    </rPh>
    <phoneticPr fontId="21"/>
  </si>
  <si>
    <t>技術史・技術論</t>
  </si>
  <si>
    <t>菊地　重秋</t>
  </si>
  <si>
    <t>科学と技術の歴史 講義ノート</t>
  </si>
  <si>
    <t>※</t>
  </si>
  <si>
    <t>経済学</t>
    <phoneticPr fontId="21"/>
  </si>
  <si>
    <t>松谷　泰樹</t>
  </si>
  <si>
    <t>A</t>
    <phoneticPr fontId="21"/>
  </si>
  <si>
    <t>雇用、利子および貨幣の一般理論（上）</t>
    <rPh sb="0" eb="2">
      <t>コヨウ</t>
    </rPh>
    <rPh sb="3" eb="5">
      <t>リシ</t>
    </rPh>
    <rPh sb="8" eb="10">
      <t>カヘイ</t>
    </rPh>
    <rPh sb="11" eb="13">
      <t>イッパン</t>
    </rPh>
    <rPh sb="13" eb="15">
      <t>リロン</t>
    </rPh>
    <rPh sb="16" eb="17">
      <t>ジョウ</t>
    </rPh>
    <phoneticPr fontId="21"/>
  </si>
  <si>
    <t>岩波書店</t>
    <rPh sb="0" eb="2">
      <t>イワナミ</t>
    </rPh>
    <rPh sb="2" eb="4">
      <t>ショテン</t>
    </rPh>
    <phoneticPr fontId="21"/>
  </si>
  <si>
    <t>B</t>
    <phoneticPr fontId="21"/>
  </si>
  <si>
    <t>雇用、利子および貨幣の一般理論（下）</t>
    <rPh sb="0" eb="2">
      <t>コヨウ</t>
    </rPh>
    <rPh sb="3" eb="5">
      <t>リシ</t>
    </rPh>
    <rPh sb="8" eb="10">
      <t>カヘイ</t>
    </rPh>
    <rPh sb="11" eb="13">
      <t>イッパン</t>
    </rPh>
    <rPh sb="13" eb="15">
      <t>リロン</t>
    </rPh>
    <rPh sb="16" eb="17">
      <t>ゲ</t>
    </rPh>
    <phoneticPr fontId="21"/>
  </si>
  <si>
    <t>C</t>
    <phoneticPr fontId="21"/>
  </si>
  <si>
    <t>参考書</t>
    <rPh sb="0" eb="3">
      <t>サンコウショ</t>
    </rPh>
    <phoneticPr fontId="21"/>
  </si>
  <si>
    <t>エンサイクロペディア　現代経済学入門</t>
    <rPh sb="11" eb="13">
      <t>ゲンダイ</t>
    </rPh>
    <rPh sb="13" eb="16">
      <t>ケイザイガク</t>
    </rPh>
    <rPh sb="16" eb="18">
      <t>ニュウモン</t>
    </rPh>
    <phoneticPr fontId="21"/>
  </si>
  <si>
    <t>唯学書房</t>
    <rPh sb="0" eb="4">
      <t>ユイガクショボウ</t>
    </rPh>
    <phoneticPr fontId="21"/>
  </si>
  <si>
    <t>政治学／▲政治学Ａ</t>
    <phoneticPr fontId="21"/>
  </si>
  <si>
    <t>河村　和徳</t>
  </si>
  <si>
    <t>政治学の第一歩（第3版）</t>
    <rPh sb="0" eb="3">
      <t>セイジガク</t>
    </rPh>
    <rPh sb="4" eb="7">
      <t>ダイイッポ</t>
    </rPh>
    <rPh sb="8" eb="9">
      <t>ダイ</t>
    </rPh>
    <rPh sb="10" eb="11">
      <t>ハン</t>
    </rPh>
    <phoneticPr fontId="21"/>
  </si>
  <si>
    <t>有斐閣</t>
    <rPh sb="0" eb="3">
      <t>ユウヒカク</t>
    </rPh>
    <phoneticPr fontId="21"/>
  </si>
  <si>
    <t>福祉学／▲高齢化社会と福祉</t>
  </si>
  <si>
    <t>横幕　章人</t>
  </si>
  <si>
    <t>はじめての社会保障　第23版</t>
    <rPh sb="5" eb="7">
      <t>シャカイ</t>
    </rPh>
    <rPh sb="7" eb="9">
      <t>ホショウ</t>
    </rPh>
    <rPh sb="10" eb="11">
      <t>ダイ</t>
    </rPh>
    <rPh sb="13" eb="14">
      <t>ハン</t>
    </rPh>
    <phoneticPr fontId="21"/>
  </si>
  <si>
    <t>心理学</t>
  </si>
  <si>
    <t>村田　佳代子</t>
  </si>
  <si>
    <t>美術</t>
    <phoneticPr fontId="21"/>
  </si>
  <si>
    <t>岡本　佳子</t>
  </si>
  <si>
    <t>改訂版　西洋・日本の美術史の基本</t>
    <rPh sb="0" eb="3">
      <t>カイテイバン</t>
    </rPh>
    <rPh sb="4" eb="6">
      <t>セイヨウ</t>
    </rPh>
    <rPh sb="7" eb="9">
      <t>ニホン</t>
    </rPh>
    <rPh sb="10" eb="13">
      <t>ビジュツシ</t>
    </rPh>
    <rPh sb="14" eb="16">
      <t>キホン</t>
    </rPh>
    <phoneticPr fontId="21"/>
  </si>
  <si>
    <t>美術出版社</t>
    <rPh sb="0" eb="2">
      <t>ビジュツ</t>
    </rPh>
    <rPh sb="2" eb="5">
      <t>シュッパンシャ</t>
    </rPh>
    <phoneticPr fontId="21"/>
  </si>
  <si>
    <t>レポートの書き方</t>
  </si>
  <si>
    <t>佐野　正俊</t>
  </si>
  <si>
    <t>日本語表現のレッスン</t>
    <rPh sb="0" eb="5">
      <t>ニホンゴヒョウゲン</t>
    </rPh>
    <phoneticPr fontId="21"/>
  </si>
  <si>
    <t>教育出版</t>
    <rPh sb="0" eb="2">
      <t>キョウイク</t>
    </rPh>
    <rPh sb="2" eb="4">
      <t>シュッパン</t>
    </rPh>
    <phoneticPr fontId="21"/>
  </si>
  <si>
    <t>ＡＩ・データサイエンス基礎</t>
  </si>
  <si>
    <t>西垣　貴央</t>
  </si>
  <si>
    <t>データサイエンス入門　第3版</t>
    <rPh sb="8" eb="10">
      <t>ニュウモン</t>
    </rPh>
    <rPh sb="11" eb="12">
      <t>ダイ</t>
    </rPh>
    <rPh sb="13" eb="14">
      <t>ハン</t>
    </rPh>
    <phoneticPr fontId="21"/>
  </si>
  <si>
    <t>学術図書出版社</t>
    <rPh sb="0" eb="2">
      <t>ガクジュツ</t>
    </rPh>
    <rPh sb="2" eb="4">
      <t>トショ</t>
    </rPh>
    <rPh sb="4" eb="7">
      <t>シュッパンシャ</t>
    </rPh>
    <phoneticPr fontId="21"/>
  </si>
  <si>
    <t>※</t>
    <phoneticPr fontId="21"/>
  </si>
  <si>
    <t>ＩＴパスポート</t>
  </si>
  <si>
    <t>若林　直子</t>
  </si>
  <si>
    <t>みんなのデジタル　コンピュータとネットワーク</t>
    <phoneticPr fontId="21"/>
  </si>
  <si>
    <t>講談社</t>
    <rPh sb="0" eb="3">
      <t>コウダンシャ</t>
    </rPh>
    <phoneticPr fontId="21"/>
  </si>
  <si>
    <t>いちばんやさしいITパスポート　絶対合格の教科書+出る順問題集〔令和8年度〕</t>
    <rPh sb="16" eb="18">
      <t>ゼッタイ</t>
    </rPh>
    <rPh sb="18" eb="20">
      <t>ゴウカク</t>
    </rPh>
    <rPh sb="21" eb="24">
      <t>キョウカショ</t>
    </rPh>
    <rPh sb="25" eb="26">
      <t>デ</t>
    </rPh>
    <rPh sb="27" eb="28">
      <t>ジュン</t>
    </rPh>
    <rPh sb="28" eb="31">
      <t>モンダイシュウ</t>
    </rPh>
    <rPh sb="32" eb="34">
      <t>レイワ</t>
    </rPh>
    <rPh sb="35" eb="37">
      <t>ネンド</t>
    </rPh>
    <phoneticPr fontId="21"/>
  </si>
  <si>
    <t>SBクリエイティブ</t>
    <phoneticPr fontId="21"/>
  </si>
  <si>
    <t>情報リテラシー</t>
  </si>
  <si>
    <t>日比　哲也</t>
  </si>
  <si>
    <t>30時間アカデミック　Office2024 Windows 11 対応</t>
    <rPh sb="2" eb="4">
      <t>ジカン</t>
    </rPh>
    <rPh sb="33" eb="35">
      <t>タイオウ</t>
    </rPh>
    <phoneticPr fontId="21"/>
  </si>
  <si>
    <t>実教出版</t>
    <rPh sb="0" eb="2">
      <t>ジッキョウ</t>
    </rPh>
    <rPh sb="2" eb="4">
      <t>シュッパン</t>
    </rPh>
    <phoneticPr fontId="21"/>
  </si>
  <si>
    <t>ITパスポート</t>
  </si>
  <si>
    <t>原　潤一</t>
  </si>
  <si>
    <t>　教職等</t>
    <phoneticPr fontId="21"/>
  </si>
  <si>
    <t>1年</t>
    <rPh sb="1" eb="2">
      <t>ネン</t>
    </rPh>
    <phoneticPr fontId="21"/>
  </si>
  <si>
    <t>教育史</t>
    <phoneticPr fontId="21"/>
  </si>
  <si>
    <t>辻　直人</t>
  </si>
  <si>
    <t>みんなの教育思想・入門講義</t>
    <rPh sb="4" eb="8">
      <t>キョウイクシソウ</t>
    </rPh>
    <rPh sb="9" eb="13">
      <t>ニュウモンコウギ</t>
    </rPh>
    <phoneticPr fontId="21"/>
  </si>
  <si>
    <t>梓出版社</t>
    <rPh sb="0" eb="4">
      <t>アズサシュッパンシャ</t>
    </rPh>
    <phoneticPr fontId="21"/>
  </si>
  <si>
    <t>2年</t>
    <rPh sb="1" eb="2">
      <t>ネン</t>
    </rPh>
    <phoneticPr fontId="21"/>
  </si>
  <si>
    <t>道徳教育指導論</t>
    <phoneticPr fontId="21"/>
  </si>
  <si>
    <t>谷合　しのぶ</t>
  </si>
  <si>
    <t>中学校学習指導要領解説　総則編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2" eb="14">
      <t>ソウソク</t>
    </rPh>
    <rPh sb="14" eb="15">
      <t>ヘン</t>
    </rPh>
    <phoneticPr fontId="21"/>
  </si>
  <si>
    <t>東山書房</t>
    <rPh sb="0" eb="4">
      <t>ヒガシヤマショボウ</t>
    </rPh>
    <phoneticPr fontId="21"/>
  </si>
  <si>
    <t>中学校学習指導要領解説　特別の教科　道徳編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2" eb="14">
      <t>トクベツ</t>
    </rPh>
    <rPh sb="15" eb="17">
      <t>キョウカ</t>
    </rPh>
    <rPh sb="18" eb="20">
      <t>ドウトク</t>
    </rPh>
    <rPh sb="20" eb="21">
      <t>ヘン</t>
    </rPh>
    <phoneticPr fontId="21"/>
  </si>
  <si>
    <t>●</t>
  </si>
  <si>
    <t>道徳教育論　改訂版（新・教育課程シリーズ）</t>
    <rPh sb="0" eb="2">
      <t>ドウトク</t>
    </rPh>
    <rPh sb="2" eb="5">
      <t>キョウイクロン</t>
    </rPh>
    <rPh sb="6" eb="9">
      <t>カイテイバン</t>
    </rPh>
    <rPh sb="10" eb="11">
      <t>シン</t>
    </rPh>
    <rPh sb="12" eb="14">
      <t>キョウイク</t>
    </rPh>
    <rPh sb="14" eb="16">
      <t>カテイ</t>
    </rPh>
    <phoneticPr fontId="21"/>
  </si>
  <si>
    <t>一藝社</t>
    <rPh sb="0" eb="1">
      <t>イチ</t>
    </rPh>
    <rPh sb="1" eb="3">
      <t>ゲイシャ</t>
    </rPh>
    <phoneticPr fontId="21"/>
  </si>
  <si>
    <t>注文のみ</t>
    <rPh sb="0" eb="2">
      <t>チュウモン</t>
    </rPh>
    <phoneticPr fontId="21"/>
  </si>
  <si>
    <t>教育方法（2022～）</t>
    <phoneticPr fontId="21"/>
  </si>
  <si>
    <t>児玉　佳一</t>
    <phoneticPr fontId="21"/>
  </si>
  <si>
    <t>教育の方法・技術とICT</t>
    <rPh sb="0" eb="2">
      <t>キョウイク</t>
    </rPh>
    <rPh sb="3" eb="5">
      <t>ホウホウ</t>
    </rPh>
    <rPh sb="6" eb="8">
      <t>ギジュツ</t>
    </rPh>
    <phoneticPr fontId="21"/>
  </si>
  <si>
    <t>学文社</t>
    <rPh sb="0" eb="2">
      <t>ガクブン</t>
    </rPh>
    <rPh sb="2" eb="3">
      <t>シャ</t>
    </rPh>
    <phoneticPr fontId="21"/>
  </si>
  <si>
    <t>教育方法Ⅱ（～2021）</t>
    <phoneticPr fontId="21"/>
  </si>
  <si>
    <t>人文地理学概論Ⅱ</t>
    <phoneticPr fontId="21"/>
  </si>
  <si>
    <t>藤井　毅彦</t>
  </si>
  <si>
    <t>新詳地理資料COMPLETE 2026</t>
    <rPh sb="0" eb="2">
      <t>シンショウ</t>
    </rPh>
    <rPh sb="2" eb="4">
      <t>チリ</t>
    </rPh>
    <rPh sb="4" eb="6">
      <t>シリョウ</t>
    </rPh>
    <phoneticPr fontId="21"/>
  </si>
  <si>
    <t>帝国書院</t>
    <rPh sb="0" eb="2">
      <t>テイコク</t>
    </rPh>
    <rPh sb="2" eb="4">
      <t>ショイン</t>
    </rPh>
    <phoneticPr fontId="21"/>
  </si>
  <si>
    <t>商・政経学部（体育学部）　　専門</t>
    <rPh sb="7" eb="9">
      <t>タイイク</t>
    </rPh>
    <rPh sb="9" eb="11">
      <t>ガクブ</t>
    </rPh>
    <phoneticPr fontId="5"/>
  </si>
  <si>
    <t>スポーツ医学Ｂ〔体育部〕</t>
  </si>
  <si>
    <t>鈴木　なつ未</t>
  </si>
  <si>
    <t>真剣に生理の話をしよう</t>
  </si>
  <si>
    <t>時事通信出版局</t>
  </si>
  <si>
    <t>マクロ経済学Ⅱ〔体育部〕</t>
  </si>
  <si>
    <t>21世紀のマクロ経済学</t>
    <rPh sb="2" eb="4">
      <t>セイキ</t>
    </rPh>
    <rPh sb="8" eb="11">
      <t>ケイザイガク</t>
    </rPh>
    <phoneticPr fontId="21"/>
  </si>
  <si>
    <t>ヒルトップ出版</t>
    <rPh sb="5" eb="7">
      <t>シュッパン</t>
    </rPh>
    <phoneticPr fontId="21"/>
  </si>
  <si>
    <t>ミクロ経済学Ⅱ〔体育部〕</t>
  </si>
  <si>
    <t>ミクロ経済学入門演習ノート</t>
    <rPh sb="3" eb="6">
      <t>ケイザイガク</t>
    </rPh>
    <rPh sb="6" eb="8">
      <t>ニュウモン</t>
    </rPh>
    <rPh sb="8" eb="10">
      <t>エンシュウ</t>
    </rPh>
    <phoneticPr fontId="21"/>
  </si>
  <si>
    <t>会社法Ｂ〔体育部〕</t>
  </si>
  <si>
    <t>江村　義行</t>
  </si>
  <si>
    <t>推薦六法</t>
    <rPh sb="0" eb="2">
      <t>スイセン</t>
    </rPh>
    <rPh sb="2" eb="4">
      <t>ロッポウ</t>
    </rPh>
    <phoneticPr fontId="21"/>
  </si>
  <si>
    <t>デイリー六法　令和９年版</t>
    <phoneticPr fontId="21"/>
  </si>
  <si>
    <t>三省堂</t>
    <rPh sb="0" eb="3">
      <t>サンセイドウ</t>
    </rPh>
    <phoneticPr fontId="21"/>
  </si>
  <si>
    <t>10月下旬頃</t>
    <rPh sb="2" eb="3">
      <t>ガツ</t>
    </rPh>
    <rPh sb="3" eb="5">
      <t>ゲジュン</t>
    </rPh>
    <rPh sb="5" eb="6">
      <t>コロ</t>
    </rPh>
    <phoneticPr fontId="21"/>
  </si>
  <si>
    <t>外書講読Ｂ〔体育部〕</t>
  </si>
  <si>
    <t>髙野　要</t>
  </si>
  <si>
    <t>世界経済史Ⅰ</t>
    <rPh sb="0" eb="2">
      <t>セカイ</t>
    </rPh>
    <rPh sb="2" eb="5">
      <t>ケイザイシ</t>
    </rPh>
    <phoneticPr fontId="21"/>
  </si>
  <si>
    <t>三恵社</t>
    <rPh sb="0" eb="3">
      <t>サンケイシャ</t>
    </rPh>
    <phoneticPr fontId="21"/>
  </si>
  <si>
    <t>世界経済史Ⅱ</t>
    <rPh sb="0" eb="2">
      <t>セカイ</t>
    </rPh>
    <rPh sb="2" eb="5">
      <t>ケイザイシ</t>
    </rPh>
    <phoneticPr fontId="21"/>
  </si>
  <si>
    <t>基礎外書講読Ｂ〔体育部〕</t>
  </si>
  <si>
    <t>A</t>
  </si>
  <si>
    <t>B</t>
  </si>
  <si>
    <t>経営組織論Ｂ〔体育部〕</t>
  </si>
  <si>
    <t>石毛　昭範</t>
  </si>
  <si>
    <t>経営組織入門</t>
    <rPh sb="0" eb="2">
      <t>ケイエイ</t>
    </rPh>
    <rPh sb="2" eb="4">
      <t>ソシキ</t>
    </rPh>
    <rPh sb="4" eb="6">
      <t>ニュウモン</t>
    </rPh>
    <phoneticPr fontId="21"/>
  </si>
  <si>
    <t>文眞堂</t>
    <rPh sb="0" eb="3">
      <t>ブンシンドウ</t>
    </rPh>
    <phoneticPr fontId="21"/>
  </si>
  <si>
    <t>経済学入門（歴史的視点）〔体育部〕</t>
    <phoneticPr fontId="21"/>
  </si>
  <si>
    <t>C</t>
  </si>
  <si>
    <t>国際関係入門〔体育部〕</t>
  </si>
  <si>
    <t>山本　元</t>
  </si>
  <si>
    <t>国際政治学をつかむ</t>
    <rPh sb="0" eb="2">
      <t>コクサイ</t>
    </rPh>
    <rPh sb="2" eb="5">
      <t>セイジガク</t>
    </rPh>
    <phoneticPr fontId="21"/>
  </si>
  <si>
    <t>商法（商行為）〔体育部〕</t>
    <phoneticPr fontId="21"/>
  </si>
  <si>
    <t>人的資源管理論Ｂ〔体育部〕</t>
  </si>
  <si>
    <t>新しい人事労務管理（第7版）</t>
    <rPh sb="0" eb="1">
      <t>アタラ</t>
    </rPh>
    <rPh sb="3" eb="5">
      <t>ジンジ</t>
    </rPh>
    <rPh sb="5" eb="7">
      <t>ロウム</t>
    </rPh>
    <rPh sb="7" eb="9">
      <t>カンリ</t>
    </rPh>
    <rPh sb="10" eb="11">
      <t>ダイ</t>
    </rPh>
    <rPh sb="12" eb="13">
      <t>ハン</t>
    </rPh>
    <phoneticPr fontId="21"/>
  </si>
  <si>
    <t>世界経済史Ｂ〔体育部〕</t>
  </si>
  <si>
    <t>商・政経学部（体育学部）　　語学・ゼミ</t>
    <rPh sb="7" eb="9">
      <t>タイイク</t>
    </rPh>
    <rPh sb="9" eb="11">
      <t>ガクブ</t>
    </rPh>
    <rPh sb="14" eb="16">
      <t>ゴガク</t>
    </rPh>
    <phoneticPr fontId="5"/>
  </si>
  <si>
    <t>1年（再履）</t>
    <rPh sb="1" eb="2">
      <t>ネン</t>
    </rPh>
    <rPh sb="3" eb="5">
      <t>サイリ</t>
    </rPh>
    <phoneticPr fontId="21"/>
  </si>
  <si>
    <t>Freshman English AⅡ</t>
    <phoneticPr fontId="21"/>
  </si>
  <si>
    <t>豊田　香</t>
    <rPh sb="0" eb="2">
      <t>トヨダ</t>
    </rPh>
    <rPh sb="3" eb="4">
      <t>カオ</t>
    </rPh>
    <phoneticPr fontId="21"/>
  </si>
  <si>
    <t>All-Powerful Steps for the TOEIC Listening and Reading Test</t>
    <phoneticPr fontId="21"/>
  </si>
  <si>
    <t>成美堂</t>
    <rPh sb="0" eb="3">
      <t>セイビドウ</t>
    </rPh>
    <phoneticPr fontId="21"/>
  </si>
  <si>
    <t>2年（再履）</t>
    <rPh sb="1" eb="2">
      <t>ネン</t>
    </rPh>
    <rPh sb="3" eb="5">
      <t>サイリ</t>
    </rPh>
    <phoneticPr fontId="21"/>
  </si>
  <si>
    <t>Basic Business English BⅡ</t>
    <phoneticPr fontId="21"/>
  </si>
  <si>
    <t>政経学部　社会安全学科　　専門</t>
    <rPh sb="5" eb="7">
      <t>シャカイ</t>
    </rPh>
    <rPh sb="7" eb="9">
      <t>アンゼン</t>
    </rPh>
    <rPh sb="9" eb="11">
      <t>ガッカ</t>
    </rPh>
    <phoneticPr fontId="5"/>
  </si>
  <si>
    <t>地域安全論</t>
  </si>
  <si>
    <t>渡邉　泰洋</t>
    <phoneticPr fontId="21"/>
  </si>
  <si>
    <t>ビギナーズ犯罪学（第3版）</t>
    <rPh sb="5" eb="8">
      <t>ハンザイガク</t>
    </rPh>
    <rPh sb="9" eb="10">
      <t>ダイ</t>
    </rPh>
    <rPh sb="11" eb="12">
      <t>ハン</t>
    </rPh>
    <phoneticPr fontId="21"/>
  </si>
  <si>
    <t>成文堂</t>
    <rPh sb="0" eb="3">
      <t>セイブンドウ</t>
    </rPh>
    <phoneticPr fontId="21"/>
  </si>
  <si>
    <t>情報セキュリティー論</t>
  </si>
  <si>
    <t>情報セキュリティ読本　七訂版</t>
    <rPh sb="0" eb="2">
      <t>ジョウホウ</t>
    </rPh>
    <rPh sb="8" eb="10">
      <t>トクホン</t>
    </rPh>
    <rPh sb="11" eb="12">
      <t>ナナ</t>
    </rPh>
    <rPh sb="12" eb="14">
      <t>テイバン</t>
    </rPh>
    <phoneticPr fontId="21"/>
  </si>
  <si>
    <t>リテラシーとしてのAI・情報セキュリティ</t>
    <rPh sb="12" eb="14">
      <t>ジョウホウ</t>
    </rPh>
    <phoneticPr fontId="21"/>
  </si>
  <si>
    <t>学術図書出版社</t>
    <rPh sb="0" eb="7">
      <t>ガクジュツトショシュッパンシャ</t>
    </rPh>
    <phoneticPr fontId="21"/>
  </si>
  <si>
    <t>憲法（日本国憲法の基本）</t>
  </si>
  <si>
    <t>菅沼　博子</t>
  </si>
  <si>
    <t>プレステップ憲法〔第4版〕</t>
    <rPh sb="6" eb="8">
      <t>ケンポウ</t>
    </rPh>
    <rPh sb="9" eb="10">
      <t>ダイ</t>
    </rPh>
    <rPh sb="11" eb="12">
      <t>ハン</t>
    </rPh>
    <phoneticPr fontId="21"/>
  </si>
  <si>
    <t>弘文堂</t>
    <rPh sb="0" eb="3">
      <t>コウブンドウ</t>
    </rPh>
    <phoneticPr fontId="21"/>
  </si>
  <si>
    <t>憲法（基本的人権）</t>
  </si>
  <si>
    <t>図録　日本国憲法〔第3版〕</t>
    <rPh sb="0" eb="2">
      <t>ズロク</t>
    </rPh>
    <rPh sb="3" eb="6">
      <t>ニホンコク</t>
    </rPh>
    <rPh sb="6" eb="8">
      <t>ケンポウ</t>
    </rPh>
    <rPh sb="9" eb="10">
      <t>ダイ</t>
    </rPh>
    <rPh sb="11" eb="12">
      <t>ハン</t>
    </rPh>
    <phoneticPr fontId="21"/>
  </si>
  <si>
    <t>民法（物権法）</t>
    <phoneticPr fontId="21"/>
  </si>
  <si>
    <t>長　友昭</t>
  </si>
  <si>
    <t>物権法（第2版）</t>
    <rPh sb="0" eb="3">
      <t>ブッケンホウ</t>
    </rPh>
    <rPh sb="4" eb="5">
      <t>ダイ</t>
    </rPh>
    <rPh sb="6" eb="7">
      <t>ハン</t>
    </rPh>
    <phoneticPr fontId="21"/>
  </si>
  <si>
    <t>民法判例百選Ⅰ　総則・物権　第9版</t>
    <rPh sb="0" eb="2">
      <t>ミンポウ</t>
    </rPh>
    <rPh sb="2" eb="4">
      <t>ハンレイ</t>
    </rPh>
    <rPh sb="4" eb="6">
      <t>ヒャクセン</t>
    </rPh>
    <rPh sb="8" eb="10">
      <t>ソウソク</t>
    </rPh>
    <rPh sb="11" eb="13">
      <t>ブッケン</t>
    </rPh>
    <rPh sb="14" eb="15">
      <t>ダイ</t>
    </rPh>
    <rPh sb="16" eb="17">
      <t>ハン</t>
    </rPh>
    <phoneticPr fontId="21"/>
  </si>
  <si>
    <t>政治学原論</t>
  </si>
  <si>
    <t>政治学入門</t>
    <rPh sb="0" eb="3">
      <t>セイジガク</t>
    </rPh>
    <rPh sb="3" eb="5">
      <t>ニュウモン</t>
    </rPh>
    <phoneticPr fontId="21"/>
  </si>
  <si>
    <t>地方政治論</t>
  </si>
  <si>
    <t>東日本大震災と地方自治</t>
    <rPh sb="0" eb="3">
      <t>ヒガシニホン</t>
    </rPh>
    <rPh sb="3" eb="6">
      <t>ダイシンサイ</t>
    </rPh>
    <rPh sb="7" eb="9">
      <t>チホウ</t>
    </rPh>
    <rPh sb="9" eb="11">
      <t>ジチ</t>
    </rPh>
    <phoneticPr fontId="21"/>
  </si>
  <si>
    <t>ぎょうせい</t>
    <phoneticPr fontId="21"/>
  </si>
  <si>
    <t>国際政治史Ｂ</t>
  </si>
  <si>
    <t>久保田　ゆかり</t>
  </si>
  <si>
    <t>国際政治学をつかむ　第3版</t>
    <rPh sb="0" eb="2">
      <t>コクサイ</t>
    </rPh>
    <rPh sb="2" eb="5">
      <t>セイジガク</t>
    </rPh>
    <rPh sb="10" eb="11">
      <t>ダイ</t>
    </rPh>
    <rPh sb="12" eb="13">
      <t>ハン</t>
    </rPh>
    <phoneticPr fontId="21"/>
  </si>
  <si>
    <t>刑事政策</t>
  </si>
  <si>
    <t>渡邉　泰洋</t>
  </si>
  <si>
    <t>ビギナーズ刑事政策（第3版補訂版）</t>
    <rPh sb="5" eb="7">
      <t>ケイジ</t>
    </rPh>
    <rPh sb="7" eb="9">
      <t>セイサク</t>
    </rPh>
    <rPh sb="10" eb="11">
      <t>ダイ</t>
    </rPh>
    <rPh sb="12" eb="13">
      <t>ハン</t>
    </rPh>
    <rPh sb="13" eb="16">
      <t>ホテイバン</t>
    </rPh>
    <phoneticPr fontId="21"/>
  </si>
  <si>
    <t>被害者学</t>
  </si>
  <si>
    <t>宮崎　英生</t>
  </si>
  <si>
    <t>救急論</t>
  </si>
  <si>
    <t>川田　進</t>
  </si>
  <si>
    <t>令和7年版　消防白書</t>
    <rPh sb="0" eb="2">
      <t>レイワ</t>
    </rPh>
    <rPh sb="3" eb="5">
      <t>ネンバン</t>
    </rPh>
    <rPh sb="6" eb="8">
      <t>ショウボウ</t>
    </rPh>
    <rPh sb="8" eb="10">
      <t>ハクショ</t>
    </rPh>
    <phoneticPr fontId="21"/>
  </si>
  <si>
    <t>第一企画</t>
    <rPh sb="0" eb="2">
      <t>ダイイチ</t>
    </rPh>
    <rPh sb="2" eb="4">
      <t>キカク</t>
    </rPh>
    <phoneticPr fontId="21"/>
  </si>
  <si>
    <t>行政法（総論）</t>
  </si>
  <si>
    <t>図録　行政法</t>
    <rPh sb="0" eb="2">
      <t>ズロク</t>
    </rPh>
    <rPh sb="3" eb="6">
      <t>ギョウセイホウ</t>
    </rPh>
    <phoneticPr fontId="21"/>
  </si>
  <si>
    <t>刑法(各論)Ⅱ</t>
  </si>
  <si>
    <t>永井　紹裕</t>
  </si>
  <si>
    <t>刑法Ⅱ各論（第2版）</t>
    <rPh sb="0" eb="2">
      <t>ケイホウ</t>
    </rPh>
    <rPh sb="3" eb="5">
      <t>カクロン</t>
    </rPh>
    <rPh sb="6" eb="7">
      <t>ダイ</t>
    </rPh>
    <rPh sb="8" eb="9">
      <t>ハン</t>
    </rPh>
    <phoneticPr fontId="21"/>
  </si>
  <si>
    <t>日本評論社</t>
    <rPh sb="0" eb="5">
      <t>ニホンヒョウロンシャ</t>
    </rPh>
    <phoneticPr fontId="21"/>
  </si>
  <si>
    <t>刑法(総論)Ⅱ</t>
  </si>
  <si>
    <t>刑法Ⅰ総論（第2版）</t>
    <rPh sb="0" eb="2">
      <t>ケイホウ</t>
    </rPh>
    <rPh sb="3" eb="5">
      <t>ソウロン</t>
    </rPh>
    <rPh sb="6" eb="7">
      <t>ダイ</t>
    </rPh>
    <rPh sb="8" eb="9">
      <t>ハン</t>
    </rPh>
    <phoneticPr fontId="21"/>
  </si>
  <si>
    <t>刑事訴訟法Ⅱ</t>
  </si>
  <si>
    <t>刑事訴訟法</t>
    <rPh sb="0" eb="2">
      <t>ケイジ</t>
    </rPh>
    <rPh sb="2" eb="5">
      <t>ソショウホウ</t>
    </rPh>
    <phoneticPr fontId="21"/>
  </si>
  <si>
    <t>民事訴訟法Ｂ</t>
  </si>
  <si>
    <t>中路　喜之</t>
  </si>
  <si>
    <t>民事訴訟法（第4版）　（有斐閣アルマ）</t>
    <rPh sb="0" eb="2">
      <t>ミンジ</t>
    </rPh>
    <rPh sb="2" eb="5">
      <t>ソショウホウ</t>
    </rPh>
    <rPh sb="6" eb="7">
      <t>ダイ</t>
    </rPh>
    <rPh sb="8" eb="9">
      <t>ハン</t>
    </rPh>
    <rPh sb="12" eb="15">
      <t>ユウヒカク</t>
    </rPh>
    <phoneticPr fontId="21"/>
  </si>
  <si>
    <t>労働法Ｂ</t>
  </si>
  <si>
    <t>松井　丈晴</t>
  </si>
  <si>
    <t>フロンティア労働法（第3版）</t>
    <rPh sb="6" eb="9">
      <t>ロウドウホウ</t>
    </rPh>
    <rPh sb="10" eb="11">
      <t>ダイ</t>
    </rPh>
    <rPh sb="12" eb="13">
      <t>ハン</t>
    </rPh>
    <phoneticPr fontId="21"/>
  </si>
  <si>
    <t>法律文化社</t>
    <rPh sb="0" eb="2">
      <t>ホウリツ</t>
    </rPh>
    <rPh sb="2" eb="4">
      <t>ブンカ</t>
    </rPh>
    <rPh sb="4" eb="5">
      <t>シャ</t>
    </rPh>
    <phoneticPr fontId="21"/>
  </si>
  <si>
    <t>公共政策論Ｂ</t>
  </si>
  <si>
    <t>西山　慶司</t>
  </si>
  <si>
    <t>対立軸でみる公共政策入門〔第2版〕</t>
    <rPh sb="0" eb="2">
      <t>タイリツ</t>
    </rPh>
    <rPh sb="2" eb="3">
      <t>ジク</t>
    </rPh>
    <rPh sb="6" eb="8">
      <t>コウキョウ</t>
    </rPh>
    <rPh sb="8" eb="10">
      <t>セイサク</t>
    </rPh>
    <rPh sb="10" eb="12">
      <t>ニュウモン</t>
    </rPh>
    <rPh sb="13" eb="14">
      <t>ダイ</t>
    </rPh>
    <rPh sb="15" eb="16">
      <t>ハン</t>
    </rPh>
    <phoneticPr fontId="21"/>
  </si>
  <si>
    <t>法律文化社</t>
    <rPh sb="0" eb="2">
      <t>ホウリツ</t>
    </rPh>
    <rPh sb="2" eb="5">
      <t>ブンカシャ</t>
    </rPh>
    <phoneticPr fontId="21"/>
  </si>
  <si>
    <t>政経学部　社会安全学科　　語学・ゼミ</t>
    <rPh sb="0" eb="2">
      <t>セイケイ</t>
    </rPh>
    <rPh sb="2" eb="4">
      <t>ガクブ</t>
    </rPh>
    <rPh sb="5" eb="7">
      <t>シャカイ</t>
    </rPh>
    <rPh sb="7" eb="9">
      <t>アンゼン</t>
    </rPh>
    <rPh sb="9" eb="11">
      <t>ガッカ</t>
    </rPh>
    <rPh sb="13" eb="15">
      <t>ゴガク</t>
    </rPh>
    <phoneticPr fontId="5"/>
  </si>
  <si>
    <t>1年英語①Ⅱ A・B組</t>
    <phoneticPr fontId="21"/>
  </si>
  <si>
    <t>石川　貴子</t>
  </si>
  <si>
    <t>Best Practice for the TOEIC L&amp;R Test ：Pre-Intermediate</t>
    <phoneticPr fontId="21"/>
  </si>
  <si>
    <t>1年英語①Ⅱ C～H組</t>
    <phoneticPr fontId="21"/>
  </si>
  <si>
    <t>山根・小池・小山</t>
    <rPh sb="3" eb="5">
      <t>コイケ</t>
    </rPh>
    <rPh sb="6" eb="8">
      <t>コヤマ</t>
    </rPh>
    <phoneticPr fontId="21"/>
  </si>
  <si>
    <t>TOEIC Test Trainer Target 350</t>
    <phoneticPr fontId="21"/>
  </si>
  <si>
    <t>Cengage</t>
    <phoneticPr fontId="21"/>
  </si>
  <si>
    <t>2年英語①Ⅱ A・B組</t>
    <phoneticPr fontId="21"/>
  </si>
  <si>
    <t>矢ヶ崎・山根</t>
    <rPh sb="4" eb="6">
      <t>ヤマネ</t>
    </rPh>
    <phoneticPr fontId="21"/>
  </si>
  <si>
    <t>Comprehensive Practice for the TOEIC L&amp;R Test</t>
    <phoneticPr fontId="21"/>
  </si>
  <si>
    <t>2年英語①Ⅱ C～H組</t>
    <phoneticPr fontId="21"/>
  </si>
  <si>
    <t>山根・小山・小池・矢ヶ崎</t>
    <rPh sb="3" eb="5">
      <t>コヤマ</t>
    </rPh>
    <rPh sb="6" eb="8">
      <t>コイケ</t>
    </rPh>
    <rPh sb="9" eb="12">
      <t>ヤガサキ</t>
    </rPh>
    <phoneticPr fontId="21"/>
  </si>
  <si>
    <t>The TOEIC Test Trainer Target 470</t>
    <phoneticPr fontId="21"/>
  </si>
  <si>
    <t>２年ゼミナール</t>
  </si>
  <si>
    <t>海洋国家日本の構想　（中公クラシックス）</t>
    <rPh sb="0" eb="2">
      <t>カイヨウ</t>
    </rPh>
    <rPh sb="2" eb="4">
      <t>コッカ</t>
    </rPh>
    <rPh sb="4" eb="6">
      <t>ニホン</t>
    </rPh>
    <rPh sb="7" eb="9">
      <t>コウソウ</t>
    </rPh>
    <rPh sb="11" eb="13">
      <t>チュウコウ</t>
    </rPh>
    <phoneticPr fontId="21"/>
  </si>
  <si>
    <t>中央公論社</t>
    <rPh sb="0" eb="5">
      <t>チュウオウコウロンシャ</t>
    </rPh>
    <phoneticPr fontId="21"/>
  </si>
  <si>
    <t>外国語学部　</t>
  </si>
  <si>
    <t>中級英語②Ⅱ</t>
    <phoneticPr fontId="21"/>
  </si>
  <si>
    <t>塩崎　智</t>
  </si>
  <si>
    <t>TOEIC LER Test ：500　Power Phrases　</t>
    <phoneticPr fontId="21"/>
  </si>
  <si>
    <t>南雲堂</t>
    <rPh sb="0" eb="3">
      <t>ナンウンドウ</t>
    </rPh>
    <phoneticPr fontId="21"/>
  </si>
  <si>
    <t>中級ドイツ語Ⅱ／中級ドイツ語①Ⅱ</t>
  </si>
  <si>
    <t>荻原　耕平</t>
  </si>
  <si>
    <t>ワンダーランド　-たのしく学ぶ2年目のドイツ語</t>
    <rPh sb="13" eb="14">
      <t>マナ</t>
    </rPh>
    <rPh sb="16" eb="18">
      <t>ネンメ</t>
    </rPh>
    <rPh sb="22" eb="23">
      <t>ゴ</t>
    </rPh>
    <phoneticPr fontId="21"/>
  </si>
  <si>
    <t>同学社</t>
    <rPh sb="0" eb="3">
      <t>ドウガクシャ</t>
    </rPh>
    <phoneticPr fontId="21"/>
  </si>
  <si>
    <t>Practical English Reading</t>
  </si>
  <si>
    <t>村瀬　暁生</t>
  </si>
  <si>
    <t>15 Selected Units of English through the News Media 2026 Edition</t>
    <phoneticPr fontId="21"/>
  </si>
  <si>
    <t>朝日出版社</t>
    <rPh sb="0" eb="5">
      <t>アサヒシュッパンシャ</t>
    </rPh>
    <phoneticPr fontId="21"/>
  </si>
  <si>
    <t>言語習得論</t>
  </si>
  <si>
    <t>菅　清隆</t>
  </si>
  <si>
    <t>第2言語習得と母語習得から「言葉の学び」を考える</t>
    <rPh sb="0" eb="1">
      <t>ダイ</t>
    </rPh>
    <rPh sb="2" eb="4">
      <t>ゲンゴ</t>
    </rPh>
    <rPh sb="4" eb="6">
      <t>シュウトク</t>
    </rPh>
    <rPh sb="7" eb="9">
      <t>ボゴ</t>
    </rPh>
    <rPh sb="9" eb="11">
      <t>シュウトク</t>
    </rPh>
    <rPh sb="14" eb="16">
      <t>コトバ</t>
    </rPh>
    <rPh sb="17" eb="18">
      <t>マナ</t>
    </rPh>
    <rPh sb="21" eb="22">
      <t>カンガ</t>
    </rPh>
    <phoneticPr fontId="21"/>
  </si>
  <si>
    <t>アルク</t>
    <phoneticPr fontId="21"/>
  </si>
  <si>
    <t>【副】中国語会話Ⅱ</t>
    <phoneticPr fontId="21"/>
  </si>
  <si>
    <t>阿部　沙織</t>
  </si>
  <si>
    <t>使って学ぶ！中国語コミュニケーション2</t>
    <rPh sb="0" eb="1">
      <t>ツカ</t>
    </rPh>
    <rPh sb="3" eb="4">
      <t>マナ</t>
    </rPh>
    <rPh sb="6" eb="8">
      <t>チュウゴク</t>
    </rPh>
    <phoneticPr fontId="21"/>
  </si>
  <si>
    <t>英米語学科</t>
    <phoneticPr fontId="5"/>
  </si>
  <si>
    <t>English Communication Ⅱ（３組）</t>
    <phoneticPr fontId="21"/>
  </si>
  <si>
    <t>サベック</t>
  </si>
  <si>
    <t>Speak Now 2 Student Book with e-Book</t>
    <phoneticPr fontId="21"/>
  </si>
  <si>
    <t>Oxford</t>
    <phoneticPr fontId="21"/>
  </si>
  <si>
    <t>General EnglishⅡ（Ａ組）</t>
    <phoneticPr fontId="21"/>
  </si>
  <si>
    <t>豊田　ひろ子</t>
  </si>
  <si>
    <t>Reading Explorer 3　：Split A</t>
    <phoneticPr fontId="21"/>
  </si>
  <si>
    <t>Cengage</t>
  </si>
  <si>
    <t>大野　英樹</t>
  </si>
  <si>
    <t>Positive Action</t>
    <phoneticPr fontId="21"/>
  </si>
  <si>
    <t>General EnglishⅡ（Ｂ組）</t>
    <phoneticPr fontId="21"/>
  </si>
  <si>
    <t>尾関　浩司</t>
  </si>
  <si>
    <t>Live Escalate Book 1 ：Base Camp</t>
    <phoneticPr fontId="21"/>
  </si>
  <si>
    <t>発音クリニックからTOEICテストリスニング　</t>
    <rPh sb="0" eb="2">
      <t>ハツオン</t>
    </rPh>
    <phoneticPr fontId="21"/>
  </si>
  <si>
    <t>General EnglishⅡ（Ｃ組）</t>
    <phoneticPr fontId="21"/>
  </si>
  <si>
    <t>清水　友子</t>
  </si>
  <si>
    <t>Q：Skills for Success 4th Edition Level 3 ：Reading and Writing Student Book A</t>
    <phoneticPr fontId="21"/>
  </si>
  <si>
    <t>Oxford</t>
  </si>
  <si>
    <t>狩野　紀子</t>
  </si>
  <si>
    <t>Dynamic Listening Comprehension</t>
    <phoneticPr fontId="21"/>
  </si>
  <si>
    <t>General EnglishⅡ（Ｄ組）</t>
    <phoneticPr fontId="21"/>
  </si>
  <si>
    <t>藤本　淳史</t>
  </si>
  <si>
    <t>World Wide English on DVD Volume 1　</t>
    <phoneticPr fontId="21"/>
  </si>
  <si>
    <t>5分間イディオム表現</t>
    <rPh sb="1" eb="3">
      <t>フンカン</t>
    </rPh>
    <rPh sb="8" eb="10">
      <t>ヒョウゲン</t>
    </rPh>
    <phoneticPr fontId="21"/>
  </si>
  <si>
    <t>General EnglishⅡ（Ｅ組）</t>
    <phoneticPr fontId="21"/>
  </si>
  <si>
    <t>Science Alive　（知って得する日常の科学）</t>
    <rPh sb="15" eb="16">
      <t>シ</t>
    </rPh>
    <rPh sb="18" eb="19">
      <t>トク</t>
    </rPh>
    <rPh sb="21" eb="23">
      <t>ニチジョウ</t>
    </rPh>
    <rPh sb="24" eb="26">
      <t>カガク</t>
    </rPh>
    <phoneticPr fontId="21"/>
  </si>
  <si>
    <t>General EnglishⅡ（Ｆ組）</t>
    <phoneticPr fontId="21"/>
  </si>
  <si>
    <t>西村　秀之</t>
  </si>
  <si>
    <t>下島　義容</t>
  </si>
  <si>
    <t>Project Workshop Ｂ（１組）</t>
  </si>
  <si>
    <t>ビオラ</t>
  </si>
  <si>
    <t>Business Result 2nd Edition Elementary Student’s Book with Online Practice</t>
  </si>
  <si>
    <t>Project Workshop Ａと同じ教科書</t>
    <rPh sb="19" eb="20">
      <t>オナ</t>
    </rPh>
    <rPh sb="21" eb="24">
      <t>キョウカショ</t>
    </rPh>
    <phoneticPr fontId="21"/>
  </si>
  <si>
    <t>Project Workshop Ｂ（２組）</t>
  </si>
  <si>
    <t>張　世霞</t>
  </si>
  <si>
    <t>Project Workshop Ｂ（３組）</t>
  </si>
  <si>
    <t>トーマス　サミュエル　温</t>
  </si>
  <si>
    <t>Basic Reading Skills（２組）</t>
  </si>
  <si>
    <t>秦　大地</t>
  </si>
  <si>
    <t>Reading Base ：Skills for Academic Success (New Edition)</t>
  </si>
  <si>
    <t>Basic Reading Skills（４組）</t>
  </si>
  <si>
    <t>佐藤　芳明</t>
  </si>
  <si>
    <t>Basic Speaking Skills（２組）</t>
  </si>
  <si>
    <t>川田　アマンディーン</t>
  </si>
  <si>
    <t>Bridging Communication Skills</t>
  </si>
  <si>
    <t>金星堂</t>
    <rPh sb="0" eb="2">
      <t>キンセイ</t>
    </rPh>
    <rPh sb="2" eb="3">
      <t>ドウ</t>
    </rPh>
    <phoneticPr fontId="21"/>
  </si>
  <si>
    <t>Basic Writing Skills（２組）</t>
  </si>
  <si>
    <t>青木　宏</t>
  </si>
  <si>
    <t>TOEIC®Test Skills／資格英語Ｂ</t>
  </si>
  <si>
    <t>A Communicative Approach to the TOEIC L&amp;R Test Book 3 ：Advanced</t>
    <phoneticPr fontId="21"/>
  </si>
  <si>
    <t>小川　貴宏</t>
  </si>
  <si>
    <t>Getting the Edge for the TOEIC L&amp;R Test</t>
    <phoneticPr fontId="21"/>
  </si>
  <si>
    <t>英語音声学Ⅱ（１・２組）</t>
    <phoneticPr fontId="21"/>
  </si>
  <si>
    <t>渡辺　勉</t>
  </si>
  <si>
    <t>英語音声学入門</t>
    <rPh sb="0" eb="2">
      <t>エイゴ</t>
    </rPh>
    <rPh sb="2" eb="5">
      <t>オンセイガク</t>
    </rPh>
    <rPh sb="5" eb="7">
      <t>ニュウモン</t>
    </rPh>
    <phoneticPr fontId="21"/>
  </si>
  <si>
    <t>研究社</t>
    <rPh sb="0" eb="3">
      <t>ケンキュウシャ</t>
    </rPh>
    <phoneticPr fontId="21"/>
  </si>
  <si>
    <t>英語発音の基礎演習</t>
    <rPh sb="0" eb="2">
      <t>エイゴ</t>
    </rPh>
    <rPh sb="2" eb="4">
      <t>ハツオン</t>
    </rPh>
    <rPh sb="5" eb="7">
      <t>キソ</t>
    </rPh>
    <rPh sb="7" eb="9">
      <t>エンシュウ</t>
    </rPh>
    <phoneticPr fontId="21"/>
  </si>
  <si>
    <t>三修社</t>
    <rPh sb="0" eb="2">
      <t>サンシュウ</t>
    </rPh>
    <rPh sb="2" eb="3">
      <t>シャ</t>
    </rPh>
    <phoneticPr fontId="21"/>
  </si>
  <si>
    <t>英語ボキャブラリーⅡ</t>
  </si>
  <si>
    <t>In Focus　2</t>
    <phoneticPr fontId="21"/>
  </si>
  <si>
    <t>Academic English Ⅱ（Ａ組）</t>
    <phoneticPr fontId="21"/>
  </si>
  <si>
    <t>Reading Explorer 4　：Split B with the Spark platform</t>
    <phoneticPr fontId="21"/>
  </si>
  <si>
    <t>Our Science　（最新研究から読む世界のおもしろ科学）</t>
    <rPh sb="13" eb="15">
      <t>サイシン</t>
    </rPh>
    <rPh sb="15" eb="17">
      <t>ケンキュウ</t>
    </rPh>
    <rPh sb="19" eb="20">
      <t>ヨ</t>
    </rPh>
    <rPh sb="21" eb="23">
      <t>セカイ</t>
    </rPh>
    <rPh sb="28" eb="30">
      <t>カガク</t>
    </rPh>
    <phoneticPr fontId="21"/>
  </si>
  <si>
    <t>Academic English Ⅱ（Ｂ組）</t>
    <phoneticPr fontId="21"/>
  </si>
  <si>
    <t>居村　啓子</t>
  </si>
  <si>
    <t>Academic English Ⅱ（Ｃ組）</t>
    <phoneticPr fontId="21"/>
  </si>
  <si>
    <t>Outstanding Monozukuri Companies in Japan　</t>
    <phoneticPr fontId="21"/>
  </si>
  <si>
    <t>松柏社</t>
    <rPh sb="0" eb="2">
      <t>ショウハク</t>
    </rPh>
    <rPh sb="2" eb="3">
      <t>シャ</t>
    </rPh>
    <phoneticPr fontId="21"/>
  </si>
  <si>
    <t>Academic English Ⅱ（Ｄ組）</t>
    <phoneticPr fontId="21"/>
  </si>
  <si>
    <t>Giga Booster for the TOEIC L&amp;R Test</t>
    <phoneticPr fontId="21"/>
  </si>
  <si>
    <t>清水　友子</t>
    <phoneticPr fontId="21"/>
  </si>
  <si>
    <t>Academic English Ⅱ（Ｅ組）</t>
    <phoneticPr fontId="21"/>
  </si>
  <si>
    <t>Reflect：Reading＆Writing Level 2</t>
  </si>
  <si>
    <t>一歩上を目指すTOEIC L&amp;R Test ：Level2〔二訂版〕</t>
    <rPh sb="0" eb="2">
      <t>イッポ</t>
    </rPh>
    <rPh sb="2" eb="3">
      <t>ウエ</t>
    </rPh>
    <rPh sb="4" eb="6">
      <t>メザ</t>
    </rPh>
    <rPh sb="30" eb="31">
      <t>ニ</t>
    </rPh>
    <rPh sb="31" eb="33">
      <t>テイバン</t>
    </rPh>
    <phoneticPr fontId="21"/>
  </si>
  <si>
    <t>Academic English Ⅱ（Ｆ組）</t>
    <phoneticPr fontId="21"/>
  </si>
  <si>
    <t>Project Workshop D（１組）</t>
  </si>
  <si>
    <t>クリストファー・パイパー</t>
  </si>
  <si>
    <t>A Christmas Carol　（Oxford Bookworms Level 3）</t>
    <phoneticPr fontId="21"/>
  </si>
  <si>
    <t>Project Workshop D（２組）</t>
  </si>
  <si>
    <t xml:space="preserve">Connecting Cultures (NEW) </t>
  </si>
  <si>
    <t>Project Workshop Cと同じ教科書</t>
    <rPh sb="19" eb="20">
      <t>オナ</t>
    </rPh>
    <rPh sb="21" eb="24">
      <t>キョウカショ</t>
    </rPh>
    <phoneticPr fontId="21"/>
  </si>
  <si>
    <t>Project Workshop D（３組）</t>
  </si>
  <si>
    <t>チャールズ・オルソン</t>
  </si>
  <si>
    <t>Life Topics</t>
    <phoneticPr fontId="21"/>
  </si>
  <si>
    <t>Debate B（１組）／ディベートⅡ（１組）</t>
    <phoneticPr fontId="21"/>
  </si>
  <si>
    <t>Global Issues</t>
  </si>
  <si>
    <t>Debate Aと同じ教科書</t>
    <rPh sb="9" eb="10">
      <t>オナ</t>
    </rPh>
    <rPh sb="11" eb="14">
      <t>キョウカショ</t>
    </rPh>
    <phoneticPr fontId="21"/>
  </si>
  <si>
    <t>Debate B（２組）／ディベートⅡ（２組）</t>
    <phoneticPr fontId="21"/>
  </si>
  <si>
    <t>ホーキンス　ルーサー　ケビン</t>
  </si>
  <si>
    <t>異文化間コミュニケーション入門</t>
  </si>
  <si>
    <t>異文化トレーニング　改訂版</t>
    <rPh sb="0" eb="3">
      <t>イブンカ</t>
    </rPh>
    <rPh sb="10" eb="13">
      <t>カイテイバン</t>
    </rPh>
    <phoneticPr fontId="21"/>
  </si>
  <si>
    <t>観光英語</t>
  </si>
  <si>
    <t>信常　幸恵</t>
  </si>
  <si>
    <t>英語でニッポン再発見</t>
    <rPh sb="0" eb="2">
      <t>エイゴ</t>
    </rPh>
    <rPh sb="7" eb="10">
      <t>サイハッケン</t>
    </rPh>
    <phoneticPr fontId="21"/>
  </si>
  <si>
    <t>開文社</t>
    <rPh sb="0" eb="1">
      <t>カイ</t>
    </rPh>
    <rPh sb="1" eb="3">
      <t>ブンシャ</t>
    </rPh>
    <phoneticPr fontId="21"/>
  </si>
  <si>
    <t>映画英語Ⅱ</t>
  </si>
  <si>
    <t>小池　知之</t>
  </si>
  <si>
    <t>名作映画で学ぶアメリカの心</t>
    <rPh sb="0" eb="2">
      <t>メイサク</t>
    </rPh>
    <rPh sb="2" eb="4">
      <t>エイガ</t>
    </rPh>
    <rPh sb="5" eb="6">
      <t>マナ</t>
    </rPh>
    <rPh sb="12" eb="13">
      <t>ココロ</t>
    </rPh>
    <phoneticPr fontId="21"/>
  </si>
  <si>
    <t>鈴木　一存</t>
  </si>
  <si>
    <t>英語ワークショップＤ（１組）</t>
    <phoneticPr fontId="21"/>
  </si>
  <si>
    <t xml:space="preserve">World Link Level 2B Combo Split 4th ed. </t>
    <phoneticPr fontId="21"/>
  </si>
  <si>
    <t>英語ワークショップＤ（２組）</t>
    <phoneticPr fontId="21"/>
  </si>
  <si>
    <t>Listen&amp;ReadⅣ（再）</t>
    <phoneticPr fontId="21"/>
  </si>
  <si>
    <t>Get Reading！（大学生のための読解演習と基本文法）</t>
    <rPh sb="13" eb="16">
      <t>ダイガクセイ</t>
    </rPh>
    <rPh sb="20" eb="22">
      <t>ドッカイ</t>
    </rPh>
    <rPh sb="22" eb="24">
      <t>エンシュウ</t>
    </rPh>
    <rPh sb="25" eb="27">
      <t>キホン</t>
    </rPh>
    <rPh sb="27" eb="29">
      <t>ブンポウ</t>
    </rPh>
    <phoneticPr fontId="21"/>
  </si>
  <si>
    <t>3・4年</t>
    <rPh sb="3" eb="4">
      <t>ネン</t>
    </rPh>
    <phoneticPr fontId="21"/>
  </si>
  <si>
    <t>Writing Skills B（１組）</t>
  </si>
  <si>
    <t>Real Writing　（大学生のためのエッセイライティング入門）</t>
    <rPh sb="14" eb="17">
      <t>ダイガクセイ</t>
    </rPh>
    <rPh sb="31" eb="33">
      <t>ニュウモン</t>
    </rPh>
    <phoneticPr fontId="21"/>
  </si>
  <si>
    <t>Writing Skills B（２組）</t>
  </si>
  <si>
    <t>Writing Skills B（３組）</t>
  </si>
  <si>
    <t>Basic Steps to Writing Research Papers 2nd Edition</t>
    <phoneticPr fontId="21"/>
  </si>
  <si>
    <t>Writing Skills B（４組）</t>
  </si>
  <si>
    <t>Writing Skills B（５組）</t>
  </si>
  <si>
    <t>Writing Skills B（６組）</t>
  </si>
  <si>
    <t>テイラー　マシュー　アーロン</t>
  </si>
  <si>
    <t>Basic Steps to Writing Research Papers</t>
    <phoneticPr fontId="21"/>
  </si>
  <si>
    <t>コミュニケーション研究Ｄ</t>
    <phoneticPr fontId="21"/>
  </si>
  <si>
    <t>はじめて学ぶ異文化コミュニケーション</t>
    <rPh sb="4" eb="5">
      <t>マナ</t>
    </rPh>
    <rPh sb="6" eb="9">
      <t>イブンカ</t>
    </rPh>
    <phoneticPr fontId="21"/>
  </si>
  <si>
    <t>ビジネス英語研究Ｂ</t>
  </si>
  <si>
    <t>英文ビジネスEメール実例・表現1200　改訂版</t>
    <rPh sb="0" eb="2">
      <t>エイブン</t>
    </rPh>
    <rPh sb="10" eb="12">
      <t>ジツレイ</t>
    </rPh>
    <rPh sb="13" eb="15">
      <t>ヒョウゲン</t>
    </rPh>
    <rPh sb="20" eb="23">
      <t>カイテイバン</t>
    </rPh>
    <phoneticPr fontId="21"/>
  </si>
  <si>
    <t>Z会</t>
    <rPh sb="1" eb="2">
      <t>カイ</t>
    </rPh>
    <phoneticPr fontId="21"/>
  </si>
  <si>
    <t>ビジネス英語研究Ｄ</t>
  </si>
  <si>
    <t>Global Business Case Studies</t>
  </si>
  <si>
    <t>ビジネス英語研究Cと同じ教科書</t>
    <rPh sb="4" eb="6">
      <t>エイゴ</t>
    </rPh>
    <rPh sb="6" eb="8">
      <t>ケンキュウ</t>
    </rPh>
    <rPh sb="10" eb="11">
      <t>オナ</t>
    </rPh>
    <rPh sb="12" eb="15">
      <t>キョウカショ</t>
    </rPh>
    <phoneticPr fontId="21"/>
  </si>
  <si>
    <t>プレゼンテーションⅡ（１組）</t>
  </si>
  <si>
    <t xml:space="preserve">Present Yourself Level 2 </t>
    <phoneticPr fontId="21"/>
  </si>
  <si>
    <t>Cambridge</t>
    <phoneticPr fontId="21"/>
  </si>
  <si>
    <t>プレゼンテーションⅡ（２組）</t>
  </si>
  <si>
    <t>英語教育研究Ｂ</t>
  </si>
  <si>
    <t>小学校英語の教育法</t>
    <rPh sb="0" eb="3">
      <t>ショウガッコウ</t>
    </rPh>
    <rPh sb="3" eb="5">
      <t>エイゴ</t>
    </rPh>
    <rPh sb="6" eb="9">
      <t>キョウイクホウ</t>
    </rPh>
    <phoneticPr fontId="21"/>
  </si>
  <si>
    <t>大修館</t>
    <rPh sb="0" eb="3">
      <t>タイシュウカン</t>
    </rPh>
    <phoneticPr fontId="21"/>
  </si>
  <si>
    <t>英語教育研究Ｃ</t>
  </si>
  <si>
    <t>英語教育研究Ｄ</t>
  </si>
  <si>
    <t>フォーカス・オン・フォームを取り入れた新しい英語教育</t>
    <rPh sb="14" eb="15">
      <t>ト</t>
    </rPh>
    <rPh sb="16" eb="17">
      <t>イ</t>
    </rPh>
    <rPh sb="19" eb="20">
      <t>アタラ</t>
    </rPh>
    <rPh sb="22" eb="24">
      <t>エイゴ</t>
    </rPh>
    <rPh sb="24" eb="26">
      <t>キョウイク</t>
    </rPh>
    <phoneticPr fontId="21"/>
  </si>
  <si>
    <t>大修館書店</t>
    <rPh sb="0" eb="3">
      <t>タイシュウカン</t>
    </rPh>
    <rPh sb="3" eb="5">
      <t>ショテン</t>
    </rPh>
    <phoneticPr fontId="21"/>
  </si>
  <si>
    <t>英語圏研究Ａ</t>
  </si>
  <si>
    <t>ジリアン　ペルトン　齋藤</t>
  </si>
  <si>
    <t>American Vibes</t>
    <phoneticPr fontId="21"/>
  </si>
  <si>
    <t>中国語学科</t>
    <phoneticPr fontId="5"/>
  </si>
  <si>
    <t>台湾語Ⅱ</t>
  </si>
  <si>
    <t>樂　大維</t>
  </si>
  <si>
    <t>ニューエクスプレスプラス台湾語</t>
    <rPh sb="12" eb="15">
      <t>タイワンゴ</t>
    </rPh>
    <phoneticPr fontId="21"/>
  </si>
  <si>
    <t>白水社</t>
    <rPh sb="0" eb="3">
      <t>ハクスイシャ</t>
    </rPh>
    <phoneticPr fontId="21"/>
  </si>
  <si>
    <t>広東語Ⅱ</t>
  </si>
  <si>
    <t>横田　文彦</t>
  </si>
  <si>
    <t>ニューエクスプレスプラス　広東語</t>
    <rPh sb="13" eb="16">
      <t>カントンゴ</t>
    </rPh>
    <phoneticPr fontId="21"/>
  </si>
  <si>
    <t>時事中国語Ⅱ</t>
  </si>
  <si>
    <t>永江　貴子</t>
  </si>
  <si>
    <t>時事中国語の教科書　2026年版</t>
    <rPh sb="0" eb="2">
      <t>ジジ</t>
    </rPh>
    <rPh sb="2" eb="5">
      <t>チュウゴクゴ</t>
    </rPh>
    <rPh sb="6" eb="9">
      <t>キョウカショ</t>
    </rPh>
    <rPh sb="14" eb="16">
      <t>ネンバン</t>
    </rPh>
    <phoneticPr fontId="21"/>
  </si>
  <si>
    <t>中国史Ⅱ</t>
    <phoneticPr fontId="21"/>
  </si>
  <si>
    <t>堀江　正樹</t>
  </si>
  <si>
    <t>現代中国の軌跡</t>
  </si>
  <si>
    <t>スペイン語学科</t>
    <rPh sb="5" eb="7">
      <t>ガッカ</t>
    </rPh>
    <phoneticPr fontId="5"/>
  </si>
  <si>
    <t>スペイン語通訳法Ⅱ</t>
  </si>
  <si>
    <t>郷澤　圭介</t>
  </si>
  <si>
    <t>会話と通訳練習で学ぶ中級スペイン語</t>
    <rPh sb="0" eb="2">
      <t>カイワ</t>
    </rPh>
    <rPh sb="3" eb="5">
      <t>ツウヤク</t>
    </rPh>
    <rPh sb="5" eb="7">
      <t>レンシュウ</t>
    </rPh>
    <rPh sb="8" eb="9">
      <t>マナ</t>
    </rPh>
    <rPh sb="10" eb="12">
      <t>チュウキュウ</t>
    </rPh>
    <rPh sb="16" eb="17">
      <t>ゴ</t>
    </rPh>
    <phoneticPr fontId="21"/>
  </si>
  <si>
    <t>報道スペイン語Ⅱ</t>
  </si>
  <si>
    <t>豊丸　敦子</t>
  </si>
  <si>
    <t>ニュースを聞こう！中級スペイン語</t>
    <rPh sb="5" eb="6">
      <t>キ</t>
    </rPh>
    <rPh sb="9" eb="11">
      <t>チュウキュウ</t>
    </rPh>
    <rPh sb="15" eb="16">
      <t>ゴ</t>
    </rPh>
    <phoneticPr fontId="21"/>
  </si>
  <si>
    <t>中級講読②Ⅱ（再）</t>
  </si>
  <si>
    <t>スペインを知るために　（改訂版）</t>
    <rPh sb="5" eb="6">
      <t>シ</t>
    </rPh>
    <rPh sb="12" eb="15">
      <t>カイテイバン</t>
    </rPh>
    <phoneticPr fontId="21"/>
  </si>
  <si>
    <t>3年</t>
    <rPh sb="1" eb="2">
      <t>ネン</t>
    </rPh>
    <phoneticPr fontId="21"/>
  </si>
  <si>
    <t>上級講読演習Ⅱ</t>
  </si>
  <si>
    <t>読んで学べるスペイン語23話　音声データ付改訂版</t>
    <rPh sb="0" eb="1">
      <t>ヨ</t>
    </rPh>
    <rPh sb="3" eb="4">
      <t>マナ</t>
    </rPh>
    <rPh sb="10" eb="11">
      <t>ゴ</t>
    </rPh>
    <rPh sb="13" eb="14">
      <t>ワ</t>
    </rPh>
    <rPh sb="15" eb="17">
      <t>オンセイ</t>
    </rPh>
    <rPh sb="20" eb="21">
      <t>ツキ</t>
    </rPh>
    <rPh sb="21" eb="24">
      <t>カイテイバン</t>
    </rPh>
    <phoneticPr fontId="21"/>
  </si>
  <si>
    <t>国際日本語学科</t>
    <rPh sb="0" eb="2">
      <t>コクサイ</t>
    </rPh>
    <rPh sb="2" eb="5">
      <t>ニホンゴ</t>
    </rPh>
    <rPh sb="5" eb="7">
      <t>ガッカ</t>
    </rPh>
    <phoneticPr fontId="5"/>
  </si>
  <si>
    <t>こちらに無い科目は、他の学部、学科にある場合がありますので、そちらもご覧下さい。</t>
    <rPh sb="4" eb="5">
      <t>ナ</t>
    </rPh>
    <rPh sb="6" eb="8">
      <t>カモク</t>
    </rPh>
    <rPh sb="10" eb="11">
      <t>ホカ</t>
    </rPh>
    <rPh sb="12" eb="14">
      <t>ガクブ</t>
    </rPh>
    <rPh sb="15" eb="17">
      <t>ガッカ</t>
    </rPh>
    <rPh sb="20" eb="22">
      <t>バアイ</t>
    </rPh>
    <rPh sb="35" eb="36">
      <t>ラン</t>
    </rPh>
    <rPh sb="36" eb="37">
      <t>クダ</t>
    </rPh>
    <phoneticPr fontId="4"/>
  </si>
  <si>
    <t>日本語学概論Ⅰ／日本語学概論（留学生クラス）</t>
  </si>
  <si>
    <t>長谷川　由香</t>
  </si>
  <si>
    <t>日本語概説　〔改訂版〕</t>
    <rPh sb="0" eb="3">
      <t>ニホンゴ</t>
    </rPh>
    <rPh sb="3" eb="5">
      <t>ガイセツ</t>
    </rPh>
    <rPh sb="7" eb="10">
      <t>カイテイバン</t>
    </rPh>
    <phoneticPr fontId="21"/>
  </si>
  <si>
    <t>朝倉書店</t>
    <rPh sb="0" eb="4">
      <t>アサクラショテン</t>
    </rPh>
    <phoneticPr fontId="21"/>
  </si>
  <si>
    <t>日本語学概論Ⅱ（一般学生クラス）</t>
  </si>
  <si>
    <t>尾沼　玄也</t>
  </si>
  <si>
    <t>新しい言語学　：心理と社会から見る人間の学</t>
    <rPh sb="0" eb="1">
      <t>アタラ</t>
    </rPh>
    <rPh sb="3" eb="6">
      <t>ゲンゴガク</t>
    </rPh>
    <rPh sb="8" eb="10">
      <t>シンリ</t>
    </rPh>
    <rPh sb="11" eb="13">
      <t>シャカイ</t>
    </rPh>
    <rPh sb="15" eb="16">
      <t>ミ</t>
    </rPh>
    <rPh sb="17" eb="19">
      <t>ニンゲン</t>
    </rPh>
    <rPh sb="20" eb="21">
      <t>ガク</t>
    </rPh>
    <phoneticPr fontId="21"/>
  </si>
  <si>
    <t>放送大学</t>
    <rPh sb="0" eb="4">
      <t>ホウソウダイガク</t>
    </rPh>
    <phoneticPr fontId="21"/>
  </si>
  <si>
    <t>日本語表現Ⅱ／日本語表現演習</t>
  </si>
  <si>
    <t>山口　隆正</t>
  </si>
  <si>
    <t>言葉が伝わる！文章表現のワークブック</t>
    <rPh sb="0" eb="2">
      <t>コトバ</t>
    </rPh>
    <rPh sb="3" eb="4">
      <t>ツタ</t>
    </rPh>
    <rPh sb="7" eb="9">
      <t>ブンショウ</t>
    </rPh>
    <rPh sb="9" eb="11">
      <t>ヒョウゲン</t>
    </rPh>
    <phoneticPr fontId="21"/>
  </si>
  <si>
    <t>八千代出版</t>
    <rPh sb="0" eb="3">
      <t>ヤチヨ</t>
    </rPh>
    <rPh sb="3" eb="5">
      <t>シュッパン</t>
    </rPh>
    <phoneticPr fontId="21"/>
  </si>
  <si>
    <t>日本語音声学</t>
  </si>
  <si>
    <t>黄　海萍</t>
  </si>
  <si>
    <t>日本語音声学入門　第3版</t>
    <rPh sb="0" eb="3">
      <t>ニホンゴ</t>
    </rPh>
    <rPh sb="3" eb="6">
      <t>オンセイガク</t>
    </rPh>
    <rPh sb="6" eb="8">
      <t>ニュウモン</t>
    </rPh>
    <rPh sb="9" eb="10">
      <t>ダイ</t>
    </rPh>
    <rPh sb="11" eb="12">
      <t>ハン</t>
    </rPh>
    <phoneticPr fontId="21"/>
  </si>
  <si>
    <t>日本語表記論</t>
  </si>
  <si>
    <t>阿久津　智</t>
  </si>
  <si>
    <t>日本語表記ルールブック</t>
    <rPh sb="0" eb="3">
      <t>ニホンゴ</t>
    </rPh>
    <rPh sb="3" eb="5">
      <t>ヒョウキ</t>
    </rPh>
    <phoneticPr fontId="21"/>
  </si>
  <si>
    <t>日本エディタースクール</t>
    <rPh sb="0" eb="2">
      <t>ニホン</t>
    </rPh>
    <phoneticPr fontId="21"/>
  </si>
  <si>
    <t>日本の民俗と思想</t>
  </si>
  <si>
    <t>福田　惠子</t>
  </si>
  <si>
    <t>日本の祭祀とその心を知る</t>
    <rPh sb="0" eb="2">
      <t>ニホン</t>
    </rPh>
    <rPh sb="3" eb="5">
      <t>サイシ</t>
    </rPh>
    <rPh sb="8" eb="9">
      <t>ココロ</t>
    </rPh>
    <rPh sb="10" eb="11">
      <t>シ</t>
    </rPh>
    <phoneticPr fontId="21"/>
  </si>
  <si>
    <t>ぺりかん社</t>
    <rPh sb="4" eb="5">
      <t>シャ</t>
    </rPh>
    <phoneticPr fontId="21"/>
  </si>
  <si>
    <t>日本語意味論</t>
  </si>
  <si>
    <t>栗田　奈美</t>
  </si>
  <si>
    <t>学びのエクササイズ　認知言語学</t>
    <rPh sb="0" eb="1">
      <t>マナ</t>
    </rPh>
    <rPh sb="10" eb="12">
      <t>ニンチ</t>
    </rPh>
    <rPh sb="12" eb="15">
      <t>ゲンゴガク</t>
    </rPh>
    <phoneticPr fontId="21"/>
  </si>
  <si>
    <t>ひつじ書房</t>
    <rPh sb="3" eb="5">
      <t>ショボウ</t>
    </rPh>
    <phoneticPr fontId="21"/>
  </si>
  <si>
    <t>日本語特殊研究</t>
    <phoneticPr fontId="21"/>
  </si>
  <si>
    <t>木山　三佳</t>
  </si>
  <si>
    <t>工学部　　専門</t>
  </si>
  <si>
    <t>専門基礎科目</t>
    <phoneticPr fontId="5"/>
  </si>
  <si>
    <t>線形代数Ⅱ</t>
    <phoneticPr fontId="21"/>
  </si>
  <si>
    <t>織田ほか担当者複数</t>
    <rPh sb="4" eb="7">
      <t>タントウシャ</t>
    </rPh>
    <rPh sb="7" eb="9">
      <t>フクスウ</t>
    </rPh>
    <phoneticPr fontId="21"/>
  </si>
  <si>
    <t>線形代数（第2版）　（工学系数学テキストシリーズ）</t>
    <rPh sb="0" eb="2">
      <t>センケイ</t>
    </rPh>
    <rPh sb="2" eb="4">
      <t>ダイスウ</t>
    </rPh>
    <rPh sb="5" eb="6">
      <t>ダイ</t>
    </rPh>
    <rPh sb="7" eb="8">
      <t>ハン</t>
    </rPh>
    <rPh sb="11" eb="14">
      <t>コウガクケイ</t>
    </rPh>
    <rPh sb="14" eb="16">
      <t>スウガク</t>
    </rPh>
    <phoneticPr fontId="21"/>
  </si>
  <si>
    <t>森北出版</t>
    <rPh sb="0" eb="2">
      <t>モリキタ</t>
    </rPh>
    <rPh sb="2" eb="4">
      <t>シュッパン</t>
    </rPh>
    <phoneticPr fontId="21"/>
  </si>
  <si>
    <t xml:space="preserve">解析学Ⅱ/解析学Ⅱ演習 </t>
    <phoneticPr fontId="21"/>
  </si>
  <si>
    <t>藤田ほか担当者複数</t>
    <rPh sb="4" eb="9">
      <t>タントウシャフクスウ</t>
    </rPh>
    <phoneticPr fontId="21"/>
  </si>
  <si>
    <t>理工系入門　微分積分</t>
    <rPh sb="0" eb="3">
      <t>リコウケイ</t>
    </rPh>
    <rPh sb="3" eb="5">
      <t>ニュウモン</t>
    </rPh>
    <rPh sb="6" eb="8">
      <t>ビブン</t>
    </rPh>
    <rPh sb="8" eb="10">
      <t>セキブン</t>
    </rPh>
    <phoneticPr fontId="21"/>
  </si>
  <si>
    <t>裳華房</t>
    <rPh sb="0" eb="2">
      <t>ショウカ</t>
    </rPh>
    <rPh sb="2" eb="3">
      <t>ボウ</t>
    </rPh>
    <phoneticPr fontId="21"/>
  </si>
  <si>
    <t xml:space="preserve">基礎解析Ⅱ </t>
    <phoneticPr fontId="21"/>
  </si>
  <si>
    <t>椎名ほか担当者複数</t>
    <rPh sb="4" eb="9">
      <t>タントウシャフクスウ</t>
    </rPh>
    <phoneticPr fontId="21"/>
  </si>
  <si>
    <t>化学Ｂ／化学Ⅱ　2組</t>
  </si>
  <si>
    <t>傳田　公紀</t>
  </si>
  <si>
    <t>一般化学　4訂</t>
    <rPh sb="0" eb="2">
      <t>イッパン</t>
    </rPh>
    <rPh sb="2" eb="4">
      <t>カガク</t>
    </rPh>
    <rPh sb="6" eb="7">
      <t>テイ</t>
    </rPh>
    <phoneticPr fontId="21"/>
  </si>
  <si>
    <t>化学　入門編</t>
    <rPh sb="0" eb="2">
      <t>カガク</t>
    </rPh>
    <rPh sb="3" eb="6">
      <t>ニュウモンヘン</t>
    </rPh>
    <phoneticPr fontId="21"/>
  </si>
  <si>
    <t>化学同人</t>
    <rPh sb="0" eb="2">
      <t>カガク</t>
    </rPh>
    <rPh sb="2" eb="4">
      <t>ドウジン</t>
    </rPh>
    <phoneticPr fontId="21"/>
  </si>
  <si>
    <t>元素周期表で世界はすべて読み解ける　（光文社新書）</t>
    <rPh sb="0" eb="2">
      <t>ゲンソ</t>
    </rPh>
    <rPh sb="2" eb="5">
      <t>シュウキヒョウ</t>
    </rPh>
    <rPh sb="6" eb="8">
      <t>セカイ</t>
    </rPh>
    <rPh sb="12" eb="13">
      <t>ヨ</t>
    </rPh>
    <rPh sb="14" eb="15">
      <t>ト</t>
    </rPh>
    <rPh sb="19" eb="22">
      <t>コウブンシャ</t>
    </rPh>
    <rPh sb="22" eb="24">
      <t>シンショ</t>
    </rPh>
    <phoneticPr fontId="21"/>
  </si>
  <si>
    <t>光文社</t>
    <rPh sb="0" eb="3">
      <t>コウブンシャ</t>
    </rPh>
    <phoneticPr fontId="21"/>
  </si>
  <si>
    <t>ダイナミックワイド図説化学</t>
    <rPh sb="9" eb="11">
      <t>ズセツ</t>
    </rPh>
    <rPh sb="11" eb="13">
      <t>カガク</t>
    </rPh>
    <phoneticPr fontId="21"/>
  </si>
  <si>
    <t>東京書籍</t>
    <rPh sb="0" eb="4">
      <t>トウキョウショセキ</t>
    </rPh>
    <phoneticPr fontId="21"/>
  </si>
  <si>
    <t>出版社品切れ</t>
    <rPh sb="0" eb="3">
      <t>シュッパンシャ</t>
    </rPh>
    <rPh sb="3" eb="5">
      <t>シナギ</t>
    </rPh>
    <phoneticPr fontId="21"/>
  </si>
  <si>
    <t>化学Ｂ／化学Ⅱ　1組（工学部共通）</t>
  </si>
  <si>
    <t>細谷　浩史</t>
  </si>
  <si>
    <t>物理学Ⅱ</t>
    <phoneticPr fontId="21"/>
  </si>
  <si>
    <t>関野ほか担当者複数</t>
    <rPh sb="4" eb="9">
      <t>タントウシャフクスウ</t>
    </rPh>
    <phoneticPr fontId="21"/>
  </si>
  <si>
    <t>第5版　基礎物理学　新装版　Web動画付</t>
    <rPh sb="0" eb="1">
      <t>ダイ</t>
    </rPh>
    <rPh sb="2" eb="3">
      <t>ハン</t>
    </rPh>
    <rPh sb="4" eb="6">
      <t>キソ</t>
    </rPh>
    <rPh sb="6" eb="9">
      <t>ブツリガク</t>
    </rPh>
    <rPh sb="10" eb="13">
      <t>シンソウバン</t>
    </rPh>
    <rPh sb="17" eb="19">
      <t>ドウガ</t>
    </rPh>
    <rPh sb="19" eb="20">
      <t>ツキ</t>
    </rPh>
    <phoneticPr fontId="21"/>
  </si>
  <si>
    <t>基礎科学実験 (B組)</t>
    <phoneticPr fontId="21"/>
  </si>
  <si>
    <t>基礎科学実験テキスト+報告書</t>
    <rPh sb="0" eb="6">
      <t>キソカガクジッケン</t>
    </rPh>
    <rPh sb="11" eb="14">
      <t>ホウコクショ</t>
    </rPh>
    <phoneticPr fontId="21"/>
  </si>
  <si>
    <t>実験ノート</t>
    <rPh sb="0" eb="2">
      <t>ジッケン</t>
    </rPh>
    <phoneticPr fontId="5"/>
  </si>
  <si>
    <t>関数電卓</t>
    <rPh sb="0" eb="2">
      <t>カンスウ</t>
    </rPh>
    <rPh sb="2" eb="4">
      <t>デンタク</t>
    </rPh>
    <phoneticPr fontId="5"/>
  </si>
  <si>
    <t>機械システム</t>
    <phoneticPr fontId="5"/>
  </si>
  <si>
    <t>図学</t>
  </si>
  <si>
    <t>松本　祐一郎</t>
  </si>
  <si>
    <t>工学基礎　図学と製図〔第3版〕</t>
    <rPh sb="0" eb="2">
      <t>コウガク</t>
    </rPh>
    <rPh sb="2" eb="4">
      <t>キソ</t>
    </rPh>
    <rPh sb="5" eb="6">
      <t>ズ</t>
    </rPh>
    <rPh sb="6" eb="7">
      <t>ガク</t>
    </rPh>
    <rPh sb="8" eb="10">
      <t>セイズ</t>
    </rPh>
    <rPh sb="11" eb="12">
      <t>ダイ</t>
    </rPh>
    <rPh sb="13" eb="14">
      <t>ハン</t>
    </rPh>
    <phoneticPr fontId="21"/>
  </si>
  <si>
    <t>サイエンス社</t>
    <rPh sb="5" eb="6">
      <t>シャ</t>
    </rPh>
    <phoneticPr fontId="21"/>
  </si>
  <si>
    <t>基礎応用　第三角法図学〔第3版〕</t>
    <rPh sb="0" eb="2">
      <t>キソ</t>
    </rPh>
    <rPh sb="2" eb="4">
      <t>オウヨウ</t>
    </rPh>
    <rPh sb="5" eb="9">
      <t>ダイサンカクホウ</t>
    </rPh>
    <rPh sb="9" eb="10">
      <t>ズ</t>
    </rPh>
    <rPh sb="10" eb="11">
      <t>ガク</t>
    </rPh>
    <rPh sb="12" eb="13">
      <t>ダイ</t>
    </rPh>
    <rPh sb="14" eb="15">
      <t>ハン</t>
    </rPh>
    <phoneticPr fontId="21"/>
  </si>
  <si>
    <t>製図道具は、下記のセットで選ぶか、単品で注文して下さい。</t>
    <rPh sb="0" eb="2">
      <t>セイズ</t>
    </rPh>
    <rPh sb="2" eb="4">
      <t>ドウグ</t>
    </rPh>
    <rPh sb="6" eb="8">
      <t>カキ</t>
    </rPh>
    <rPh sb="13" eb="14">
      <t>エラ</t>
    </rPh>
    <rPh sb="17" eb="19">
      <t>タンピン</t>
    </rPh>
    <rPh sb="20" eb="22">
      <t>チュウモン</t>
    </rPh>
    <rPh sb="24" eb="25">
      <t>クダ</t>
    </rPh>
    <phoneticPr fontId="21"/>
  </si>
  <si>
    <t>製図道具</t>
    <rPh sb="0" eb="2">
      <t>セイズ</t>
    </rPh>
    <rPh sb="2" eb="4">
      <t>ドウグ</t>
    </rPh>
    <phoneticPr fontId="44"/>
  </si>
  <si>
    <t>Aセット　（①～⑥全部）</t>
    <rPh sb="9" eb="11">
      <t>ゼンブ</t>
    </rPh>
    <phoneticPr fontId="44"/>
  </si>
  <si>
    <t>定価の2割引きの</t>
    <rPh sb="0" eb="2">
      <t>テイカ</t>
    </rPh>
    <rPh sb="4" eb="6">
      <t>ワリビ</t>
    </rPh>
    <phoneticPr fontId="4"/>
  </si>
  <si>
    <t>D</t>
    <phoneticPr fontId="21"/>
  </si>
  <si>
    <t>Bセット　（①コンパス、②テンプレート、③字消板）</t>
    <rPh sb="21" eb="23">
      <t>ジケシ</t>
    </rPh>
    <rPh sb="23" eb="24">
      <t>バン</t>
    </rPh>
    <phoneticPr fontId="44"/>
  </si>
  <si>
    <t>価格で表示・販売</t>
  </si>
  <si>
    <t>E</t>
    <phoneticPr fontId="21"/>
  </si>
  <si>
    <t>①コンパス（製図器セット）</t>
    <rPh sb="6" eb="9">
      <t>セイズキ</t>
    </rPh>
    <phoneticPr fontId="44"/>
  </si>
  <si>
    <t>F</t>
    <phoneticPr fontId="21"/>
  </si>
  <si>
    <t>②テンプレート</t>
  </si>
  <si>
    <t>G</t>
    <phoneticPr fontId="21"/>
  </si>
  <si>
    <t>③字消板</t>
    <rPh sb="1" eb="3">
      <t>ジケシ</t>
    </rPh>
    <rPh sb="3" eb="4">
      <t>バン</t>
    </rPh>
    <phoneticPr fontId="44"/>
  </si>
  <si>
    <t>H</t>
    <phoneticPr fontId="21"/>
  </si>
  <si>
    <t>④シャーペン2本（0.7mmと0.3mm）</t>
    <rPh sb="7" eb="8">
      <t>ホン</t>
    </rPh>
    <phoneticPr fontId="44"/>
  </si>
  <si>
    <t>I</t>
    <phoneticPr fontId="21"/>
  </si>
  <si>
    <t>⑤三角定規</t>
    <rPh sb="1" eb="3">
      <t>サンカク</t>
    </rPh>
    <rPh sb="3" eb="5">
      <t>ジョウギ</t>
    </rPh>
    <phoneticPr fontId="44"/>
  </si>
  <si>
    <t>J</t>
    <phoneticPr fontId="21"/>
  </si>
  <si>
    <t>⑥直線定規</t>
    <rPh sb="1" eb="3">
      <t>チョクセン</t>
    </rPh>
    <rPh sb="3" eb="5">
      <t>ジョウギ</t>
    </rPh>
    <phoneticPr fontId="44"/>
  </si>
  <si>
    <t>基礎電気回路</t>
  </si>
  <si>
    <t>入倉　隆</t>
  </si>
  <si>
    <t>電気回路教本　第2版</t>
    <rPh sb="0" eb="2">
      <t>デンキ</t>
    </rPh>
    <rPh sb="2" eb="4">
      <t>カイロ</t>
    </rPh>
    <rPh sb="4" eb="6">
      <t>キョウホン</t>
    </rPh>
    <rPh sb="7" eb="8">
      <t>ダイ</t>
    </rPh>
    <rPh sb="9" eb="10">
      <t>ハン</t>
    </rPh>
    <phoneticPr fontId="21"/>
  </si>
  <si>
    <t>オーム社</t>
    <rPh sb="3" eb="4">
      <t>シャ</t>
    </rPh>
    <phoneticPr fontId="21"/>
  </si>
  <si>
    <t>材料力学Ⅱ</t>
  </si>
  <si>
    <t>志村　穣</t>
  </si>
  <si>
    <t>機械力学</t>
  </si>
  <si>
    <t>香川　美仁</t>
  </si>
  <si>
    <t>基礎を学ぶ機械力学</t>
    <rPh sb="0" eb="2">
      <t>キソ</t>
    </rPh>
    <rPh sb="3" eb="4">
      <t>マナ</t>
    </rPh>
    <rPh sb="5" eb="7">
      <t>キカイ</t>
    </rPh>
    <rPh sb="7" eb="9">
      <t>リキガク</t>
    </rPh>
    <phoneticPr fontId="21"/>
  </si>
  <si>
    <t>流体力学</t>
  </si>
  <si>
    <t>前田　将輝</t>
  </si>
  <si>
    <t>専門基礎ライブラリー　流体力学　改訂版</t>
    <rPh sb="0" eb="2">
      <t>センモン</t>
    </rPh>
    <rPh sb="2" eb="4">
      <t>キソ</t>
    </rPh>
    <rPh sb="11" eb="13">
      <t>リュウタイ</t>
    </rPh>
    <rPh sb="13" eb="15">
      <t>リキガク</t>
    </rPh>
    <rPh sb="16" eb="19">
      <t>カイテイバン</t>
    </rPh>
    <phoneticPr fontId="21"/>
  </si>
  <si>
    <t>実教出版</t>
    <rPh sb="0" eb="4">
      <t>ジッキョウシュッパン</t>
    </rPh>
    <phoneticPr fontId="21"/>
  </si>
  <si>
    <t>流れ学基礎を同じ教科書</t>
    <rPh sb="0" eb="1">
      <t>ナガ</t>
    </rPh>
    <rPh sb="2" eb="3">
      <t>ガク</t>
    </rPh>
    <rPh sb="3" eb="5">
      <t>キソ</t>
    </rPh>
    <rPh sb="6" eb="7">
      <t>オナ</t>
    </rPh>
    <rPh sb="8" eb="11">
      <t>キョウカショ</t>
    </rPh>
    <phoneticPr fontId="21"/>
  </si>
  <si>
    <t>基礎から学ぶ流体力学</t>
    <rPh sb="0" eb="2">
      <t>キソ</t>
    </rPh>
    <rPh sb="4" eb="5">
      <t>マナ</t>
    </rPh>
    <rPh sb="6" eb="8">
      <t>リュウタイ</t>
    </rPh>
    <rPh sb="8" eb="10">
      <t>リキガク</t>
    </rPh>
    <phoneticPr fontId="21"/>
  </si>
  <si>
    <t>図解によるわかりやすい流体力学　第2版</t>
    <rPh sb="0" eb="2">
      <t>ズカイ</t>
    </rPh>
    <rPh sb="11" eb="13">
      <t>リュウタイ</t>
    </rPh>
    <rPh sb="13" eb="15">
      <t>リキガク</t>
    </rPh>
    <rPh sb="16" eb="17">
      <t>ダイ</t>
    </rPh>
    <rPh sb="18" eb="19">
      <t>ハン</t>
    </rPh>
    <phoneticPr fontId="21"/>
  </si>
  <si>
    <t>森北出版</t>
    <rPh sb="0" eb="4">
      <t>モリキタシュッパン</t>
    </rPh>
    <phoneticPr fontId="21"/>
  </si>
  <si>
    <t>演習で学ぶ「流体の力学」</t>
    <rPh sb="0" eb="2">
      <t>エンシュウ</t>
    </rPh>
    <rPh sb="3" eb="4">
      <t>マナ</t>
    </rPh>
    <rPh sb="6" eb="8">
      <t>リュウタイ</t>
    </rPh>
    <rPh sb="9" eb="11">
      <t>リキガク</t>
    </rPh>
    <phoneticPr fontId="21"/>
  </si>
  <si>
    <t>秀和システム</t>
    <rPh sb="0" eb="2">
      <t>シュウワ</t>
    </rPh>
    <phoneticPr fontId="21"/>
  </si>
  <si>
    <t>工業熱力学Ⅱ</t>
  </si>
  <si>
    <t>松永　直樹</t>
  </si>
  <si>
    <t>ロボティクスの基礎</t>
  </si>
  <si>
    <t>長津　裕己</t>
  </si>
  <si>
    <t>ロボット工学の基礎（第3版）</t>
    <rPh sb="4" eb="6">
      <t>コウガク</t>
    </rPh>
    <rPh sb="7" eb="9">
      <t>キソ</t>
    </rPh>
    <rPh sb="10" eb="11">
      <t>ダイ</t>
    </rPh>
    <rPh sb="12" eb="13">
      <t>ハン</t>
    </rPh>
    <phoneticPr fontId="21"/>
  </si>
  <si>
    <t>ロボット制御基礎論</t>
    <rPh sb="4" eb="6">
      <t>セイギョ</t>
    </rPh>
    <rPh sb="6" eb="9">
      <t>キソロン</t>
    </rPh>
    <phoneticPr fontId="21"/>
  </si>
  <si>
    <t>コロナ社</t>
    <rPh sb="3" eb="4">
      <t>シャ</t>
    </rPh>
    <phoneticPr fontId="21"/>
  </si>
  <si>
    <t>外乱オブザーバ</t>
    <rPh sb="0" eb="2">
      <t>ガイラン</t>
    </rPh>
    <phoneticPr fontId="21"/>
  </si>
  <si>
    <t>システム設計基礎</t>
  </si>
  <si>
    <t>森　きよみ</t>
  </si>
  <si>
    <t>システム設計B／システム設計Ⅱ</t>
  </si>
  <si>
    <t>茂木　学</t>
    <phoneticPr fontId="21"/>
  </si>
  <si>
    <t>アジャイルサムライ　-達人開発者への道-</t>
    <rPh sb="11" eb="13">
      <t>タツジン</t>
    </rPh>
    <rPh sb="13" eb="16">
      <t>カイハツシャ</t>
    </rPh>
    <rPh sb="18" eb="19">
      <t>ミチ</t>
    </rPh>
    <phoneticPr fontId="21"/>
  </si>
  <si>
    <t>木材加工</t>
  </si>
  <si>
    <t>木原　幸一郎</t>
  </si>
  <si>
    <t>四訂　木工工作法</t>
  </si>
  <si>
    <t>職業訓練教材研究会</t>
    <rPh sb="0" eb="2">
      <t>ショクギョウ</t>
    </rPh>
    <rPh sb="2" eb="4">
      <t>クンレン</t>
    </rPh>
    <rPh sb="4" eb="6">
      <t>キョウザイ</t>
    </rPh>
    <rPh sb="6" eb="9">
      <t>ケンキュウカイ</t>
    </rPh>
    <phoneticPr fontId="21"/>
  </si>
  <si>
    <t>木工材料</t>
    <rPh sb="0" eb="2">
      <t>モッコウ</t>
    </rPh>
    <rPh sb="2" eb="4">
      <t>ザイリョウ</t>
    </rPh>
    <phoneticPr fontId="21"/>
  </si>
  <si>
    <t>雇用問題研究会</t>
    <rPh sb="0" eb="2">
      <t>コヨウ</t>
    </rPh>
    <rPh sb="2" eb="4">
      <t>モンダイ</t>
    </rPh>
    <rPh sb="4" eb="7">
      <t>ケンキュウカイ</t>
    </rPh>
    <phoneticPr fontId="21"/>
  </si>
  <si>
    <t>電　子</t>
    <rPh sb="0" eb="1">
      <t>デン</t>
    </rPh>
    <rPh sb="2" eb="3">
      <t>コ</t>
    </rPh>
    <phoneticPr fontId="5"/>
  </si>
  <si>
    <t>コンピュータ基礎</t>
  </si>
  <si>
    <t>林　誠治</t>
  </si>
  <si>
    <t>基本を学ぶコンピュータ概論（改訂2版）</t>
    <rPh sb="0" eb="2">
      <t>キホン</t>
    </rPh>
    <rPh sb="3" eb="4">
      <t>マナ</t>
    </rPh>
    <rPh sb="11" eb="13">
      <t>ガイロン</t>
    </rPh>
    <rPh sb="14" eb="16">
      <t>カイテイ</t>
    </rPh>
    <rPh sb="17" eb="18">
      <t>ハン</t>
    </rPh>
    <phoneticPr fontId="21"/>
  </si>
  <si>
    <t>プログラミング基礎実習Ⅰ／プログラミング基礎及び演習Ⅰ</t>
  </si>
  <si>
    <t>何/渡邊/小川/林</t>
    <phoneticPr fontId="21"/>
  </si>
  <si>
    <t>新・明解C言語　入門編　第2版</t>
    <rPh sb="0" eb="1">
      <t>シン</t>
    </rPh>
    <rPh sb="2" eb="4">
      <t>メイカイ</t>
    </rPh>
    <rPh sb="5" eb="7">
      <t>ゲンゴ</t>
    </rPh>
    <rPh sb="8" eb="11">
      <t>ニュウモンヘン</t>
    </rPh>
    <rPh sb="12" eb="13">
      <t>ダイ</t>
    </rPh>
    <rPh sb="14" eb="15">
      <t>ハン</t>
    </rPh>
    <phoneticPr fontId="21"/>
  </si>
  <si>
    <t>基礎電子工学実習 A組</t>
  </si>
  <si>
    <t>常光　康弘</t>
  </si>
  <si>
    <t>プログラム学習による基礎電気工学　直流編（電気基礎講座1）</t>
    <rPh sb="5" eb="7">
      <t>ガクシュウ</t>
    </rPh>
    <rPh sb="10" eb="12">
      <t>キソ</t>
    </rPh>
    <rPh sb="12" eb="14">
      <t>デンキ</t>
    </rPh>
    <rPh sb="14" eb="16">
      <t>コウガク</t>
    </rPh>
    <rPh sb="17" eb="19">
      <t>チョクリュウ</t>
    </rPh>
    <rPh sb="19" eb="20">
      <t>ヘン</t>
    </rPh>
    <rPh sb="21" eb="23">
      <t>デンキ</t>
    </rPh>
    <rPh sb="23" eb="25">
      <t>キソ</t>
    </rPh>
    <rPh sb="25" eb="27">
      <t>コウザ</t>
    </rPh>
    <phoneticPr fontId="21"/>
  </si>
  <si>
    <t>廣済堂出版</t>
    <rPh sb="0" eb="3">
      <t>コウサイドウ</t>
    </rPh>
    <rPh sb="3" eb="5">
      <t>シュッパン</t>
    </rPh>
    <phoneticPr fontId="21"/>
  </si>
  <si>
    <t>プログラム学習による基礎電子工学　電子回路編1（電気基礎講座5）</t>
    <rPh sb="5" eb="7">
      <t>ガクシュウ</t>
    </rPh>
    <rPh sb="10" eb="12">
      <t>キソ</t>
    </rPh>
    <rPh sb="12" eb="14">
      <t>デンシ</t>
    </rPh>
    <rPh sb="14" eb="16">
      <t>コウガク</t>
    </rPh>
    <rPh sb="17" eb="19">
      <t>デンシ</t>
    </rPh>
    <rPh sb="19" eb="22">
      <t>カイロヘン</t>
    </rPh>
    <rPh sb="24" eb="26">
      <t>デンキ</t>
    </rPh>
    <rPh sb="26" eb="28">
      <t>キソ</t>
    </rPh>
    <rPh sb="28" eb="30">
      <t>コウザ</t>
    </rPh>
    <phoneticPr fontId="21"/>
  </si>
  <si>
    <t>プログラム学習による基礎電子工学　電子回路編2（電気基礎講座6）</t>
    <rPh sb="5" eb="7">
      <t>ガクシュウ</t>
    </rPh>
    <rPh sb="10" eb="12">
      <t>キソ</t>
    </rPh>
    <rPh sb="12" eb="14">
      <t>デンシ</t>
    </rPh>
    <rPh sb="14" eb="16">
      <t>コウガク</t>
    </rPh>
    <rPh sb="17" eb="19">
      <t>デンシ</t>
    </rPh>
    <rPh sb="19" eb="22">
      <t>カイロヘン</t>
    </rPh>
    <rPh sb="24" eb="26">
      <t>デンキ</t>
    </rPh>
    <rPh sb="26" eb="28">
      <t>キソ</t>
    </rPh>
    <rPh sb="28" eb="30">
      <t>コウザ</t>
    </rPh>
    <phoneticPr fontId="21"/>
  </si>
  <si>
    <t>図解つくる電子回路</t>
    <rPh sb="0" eb="2">
      <t>ズカイ</t>
    </rPh>
    <rPh sb="5" eb="7">
      <t>デンシ</t>
    </rPh>
    <rPh sb="7" eb="9">
      <t>カイロ</t>
    </rPh>
    <phoneticPr fontId="21"/>
  </si>
  <si>
    <t>オシロスコープ超入門</t>
    <rPh sb="7" eb="8">
      <t>チョウ</t>
    </rPh>
    <rPh sb="8" eb="10">
      <t>ニュウモン</t>
    </rPh>
    <phoneticPr fontId="21"/>
  </si>
  <si>
    <t>アドウィン</t>
  </si>
  <si>
    <t>カップルーペ</t>
  </si>
  <si>
    <t>新潟精機</t>
    <rPh sb="0" eb="2">
      <t>ニイガタ</t>
    </rPh>
    <rPh sb="2" eb="4">
      <t>セイキ</t>
    </rPh>
    <phoneticPr fontId="21"/>
  </si>
  <si>
    <t>税込価格</t>
    <rPh sb="0" eb="2">
      <t>ゼイコミ</t>
    </rPh>
    <rPh sb="2" eb="4">
      <t>カカク</t>
    </rPh>
    <phoneticPr fontId="21"/>
  </si>
  <si>
    <t>電気回路Ⅰ演習</t>
    <phoneticPr fontId="21"/>
  </si>
  <si>
    <t>プログラム学習による基礎電気工学　交流編（電気基礎講座3）</t>
    <rPh sb="5" eb="7">
      <t>ガクシュウ</t>
    </rPh>
    <rPh sb="10" eb="12">
      <t>キソ</t>
    </rPh>
    <rPh sb="12" eb="14">
      <t>デンキ</t>
    </rPh>
    <rPh sb="14" eb="16">
      <t>コウガク</t>
    </rPh>
    <rPh sb="17" eb="19">
      <t>コウリュウ</t>
    </rPh>
    <rPh sb="19" eb="20">
      <t>ヘン</t>
    </rPh>
    <rPh sb="21" eb="23">
      <t>デンキ</t>
    </rPh>
    <rPh sb="23" eb="25">
      <t>キソ</t>
    </rPh>
    <rPh sb="25" eb="27">
      <t>コウザ</t>
    </rPh>
    <phoneticPr fontId="21"/>
  </si>
  <si>
    <t>プログラミング論Ａ／プログラミング論Ⅰ</t>
  </si>
  <si>
    <t>新・明解C言語で学ぶアルゴリズムとデータ構造　第2版</t>
    <rPh sb="0" eb="1">
      <t>シン</t>
    </rPh>
    <rPh sb="2" eb="4">
      <t>メイカイ</t>
    </rPh>
    <rPh sb="5" eb="7">
      <t>ゲンゴ</t>
    </rPh>
    <rPh sb="8" eb="9">
      <t>マナ</t>
    </rPh>
    <rPh sb="20" eb="22">
      <t>コウゾウ</t>
    </rPh>
    <rPh sb="23" eb="24">
      <t>ダイ</t>
    </rPh>
    <rPh sb="25" eb="26">
      <t>ハン</t>
    </rPh>
    <phoneticPr fontId="21"/>
  </si>
  <si>
    <t>応用フーリエ解析</t>
    <phoneticPr fontId="21"/>
  </si>
  <si>
    <t>何　宜欣</t>
  </si>
  <si>
    <t>今日から使えるラプラス変換・z変換</t>
    <rPh sb="0" eb="2">
      <t>キョウ</t>
    </rPh>
    <rPh sb="4" eb="5">
      <t>ツカ</t>
    </rPh>
    <rPh sb="11" eb="13">
      <t>ヘンカン</t>
    </rPh>
    <rPh sb="15" eb="17">
      <t>ヘンカン</t>
    </rPh>
    <phoneticPr fontId="21"/>
  </si>
  <si>
    <t>応用電磁気学</t>
  </si>
  <si>
    <t>前山　利幸</t>
  </si>
  <si>
    <t>電気磁気学</t>
  </si>
  <si>
    <t>コロナ社</t>
  </si>
  <si>
    <t>前期の基礎電磁気学と一緒</t>
    <rPh sb="0" eb="2">
      <t>ゼンキ</t>
    </rPh>
    <rPh sb="3" eb="5">
      <t>キソ</t>
    </rPh>
    <rPh sb="5" eb="8">
      <t>デンジキ</t>
    </rPh>
    <rPh sb="8" eb="9">
      <t>ガク</t>
    </rPh>
    <rPh sb="10" eb="12">
      <t>イッショ</t>
    </rPh>
    <phoneticPr fontId="21"/>
  </si>
  <si>
    <t>電気磁気測定</t>
  </si>
  <si>
    <t>よくわかる電気電子計測</t>
    <rPh sb="5" eb="7">
      <t>デンキ</t>
    </rPh>
    <rPh sb="7" eb="9">
      <t>デンシ</t>
    </rPh>
    <rPh sb="9" eb="11">
      <t>ケイソク</t>
    </rPh>
    <phoneticPr fontId="21"/>
  </si>
  <si>
    <t>電子回路Ⅰ</t>
  </si>
  <si>
    <t>三堀　邦彦</t>
  </si>
  <si>
    <t>アナログ電子回路の基礎</t>
    <rPh sb="4" eb="6">
      <t>デンシ</t>
    </rPh>
    <rPh sb="6" eb="8">
      <t>カイロ</t>
    </rPh>
    <rPh sb="9" eb="11">
      <t>キソ</t>
    </rPh>
    <phoneticPr fontId="21"/>
  </si>
  <si>
    <t>センサ工学(電子)</t>
  </si>
  <si>
    <t>センシング工学入門</t>
    <rPh sb="5" eb="7">
      <t>コウガク</t>
    </rPh>
    <rPh sb="7" eb="9">
      <t>ニュウモン</t>
    </rPh>
    <phoneticPr fontId="21"/>
  </si>
  <si>
    <t>センサ工学の基礎　第3版</t>
    <rPh sb="3" eb="5">
      <t>コウガク</t>
    </rPh>
    <rPh sb="6" eb="8">
      <t>キソ</t>
    </rPh>
    <rPh sb="9" eb="10">
      <t>ダイ</t>
    </rPh>
    <rPh sb="11" eb="12">
      <t>ハン</t>
    </rPh>
    <phoneticPr fontId="21"/>
  </si>
  <si>
    <t>パルス回路</t>
  </si>
  <si>
    <t>小川　毅彦</t>
  </si>
  <si>
    <t>パルス・ディジタル回路入門</t>
    <rPh sb="9" eb="11">
      <t>カイロ</t>
    </rPh>
    <rPh sb="11" eb="13">
      <t>ニュウモン</t>
    </rPh>
    <phoneticPr fontId="21"/>
  </si>
  <si>
    <t>日刊工業新聞社</t>
    <rPh sb="0" eb="7">
      <t>ニッカンコウギョウシンブンシャ</t>
    </rPh>
    <phoneticPr fontId="21"/>
  </si>
  <si>
    <t>生体計測工学</t>
  </si>
  <si>
    <t>長谷川　淳</t>
  </si>
  <si>
    <t>ヒト心身状態の計測技術</t>
    <rPh sb="2" eb="4">
      <t>シンシン</t>
    </rPh>
    <rPh sb="4" eb="6">
      <t>ジョウタイ</t>
    </rPh>
    <rPh sb="7" eb="9">
      <t>ケイソク</t>
    </rPh>
    <rPh sb="9" eb="11">
      <t>ギジュツ</t>
    </rPh>
    <phoneticPr fontId="21"/>
  </si>
  <si>
    <t>発電工学</t>
    <phoneticPr fontId="21"/>
  </si>
  <si>
    <t>桑江　良明</t>
  </si>
  <si>
    <t>電力発生工学</t>
    <rPh sb="0" eb="2">
      <t>デンリョク</t>
    </rPh>
    <rPh sb="2" eb="4">
      <t>ハッセイ</t>
    </rPh>
    <rPh sb="4" eb="6">
      <t>コウガク</t>
    </rPh>
    <phoneticPr fontId="21"/>
  </si>
  <si>
    <t>サイエンス社（数理工学社）</t>
    <rPh sb="5" eb="6">
      <t>シャ</t>
    </rPh>
    <rPh sb="7" eb="9">
      <t>スウリ</t>
    </rPh>
    <rPh sb="9" eb="12">
      <t>コウガクシャ</t>
    </rPh>
    <phoneticPr fontId="21"/>
  </si>
  <si>
    <t>情報工学</t>
  </si>
  <si>
    <t>プログラミングⅠ A・B・C組（情報・国コ情）</t>
    <phoneticPr fontId="21"/>
  </si>
  <si>
    <t>西田/藤堂/西垣</t>
    <rPh sb="3" eb="5">
      <t>トウドウ</t>
    </rPh>
    <rPh sb="6" eb="8">
      <t>ニシガキ</t>
    </rPh>
    <phoneticPr fontId="21"/>
  </si>
  <si>
    <t>Java言語プログラミングレッスン　第3版（上）</t>
    <rPh sb="4" eb="6">
      <t>ゲンゴ</t>
    </rPh>
    <rPh sb="18" eb="19">
      <t>ダイ</t>
    </rPh>
    <rPh sb="20" eb="21">
      <t>ハン</t>
    </rPh>
    <rPh sb="22" eb="23">
      <t>ジョウ</t>
    </rPh>
    <phoneticPr fontId="21"/>
  </si>
  <si>
    <t>コンピュータアーキテクチャ／コンピュータアーキテクチャⅠ</t>
  </si>
  <si>
    <t>蓑原　隆</t>
  </si>
  <si>
    <t>ディジタル回路設計とコンピュータアーキテクチャ〔ARM版〕</t>
    <rPh sb="5" eb="7">
      <t>カイロ</t>
    </rPh>
    <rPh sb="7" eb="9">
      <t>セッケイ</t>
    </rPh>
    <rPh sb="27" eb="28">
      <t>バン</t>
    </rPh>
    <phoneticPr fontId="21"/>
  </si>
  <si>
    <t>星雲社</t>
    <rPh sb="0" eb="2">
      <t>セイウン</t>
    </rPh>
    <rPh sb="2" eb="3">
      <t>シャ</t>
    </rPh>
    <phoneticPr fontId="21"/>
  </si>
  <si>
    <t>論理回路と同じ教科書</t>
    <rPh sb="0" eb="2">
      <t>ロンリ</t>
    </rPh>
    <rPh sb="2" eb="4">
      <t>カイロ</t>
    </rPh>
    <rPh sb="5" eb="6">
      <t>オナ</t>
    </rPh>
    <rPh sb="7" eb="10">
      <t>キョウカショ</t>
    </rPh>
    <phoneticPr fontId="21"/>
  </si>
  <si>
    <t>データベース</t>
  </si>
  <si>
    <t>佐々木　整</t>
  </si>
  <si>
    <t>スッキリわかるSQL入門　第4版</t>
    <rPh sb="10" eb="12">
      <t>ニュウモン</t>
    </rPh>
    <rPh sb="13" eb="14">
      <t>ダイ</t>
    </rPh>
    <rPh sb="15" eb="16">
      <t>ハン</t>
    </rPh>
    <phoneticPr fontId="21"/>
  </si>
  <si>
    <t>インプレス</t>
    <phoneticPr fontId="21"/>
  </si>
  <si>
    <t>プログラミングⅡ Ｄ組</t>
  </si>
  <si>
    <t>寺岡　丈博</t>
  </si>
  <si>
    <t>本格学習Java入門（改訂3版）</t>
    <rPh sb="0" eb="2">
      <t>ホンカク</t>
    </rPh>
    <rPh sb="2" eb="4">
      <t>ガクシュウ</t>
    </rPh>
    <rPh sb="8" eb="10">
      <t>ニュウモン</t>
    </rPh>
    <rPh sb="11" eb="13">
      <t>カイテイ</t>
    </rPh>
    <rPh sb="14" eb="15">
      <t>ハン</t>
    </rPh>
    <phoneticPr fontId="21"/>
  </si>
  <si>
    <t>技術評論社</t>
    <rPh sb="0" eb="2">
      <t>ギジュツ</t>
    </rPh>
    <rPh sb="2" eb="5">
      <t>ヒョウロンシャ</t>
    </rPh>
    <phoneticPr fontId="21"/>
  </si>
  <si>
    <t>コンパイラ（プログラム言語）</t>
  </si>
  <si>
    <t>澄川　靖信</t>
  </si>
  <si>
    <t>コンパイラ</t>
    <phoneticPr fontId="21"/>
  </si>
  <si>
    <t>コンピュータグラフィックス</t>
  </si>
  <si>
    <t>藤堂　英樹</t>
  </si>
  <si>
    <t>コンピュータグラフィックス〔改訂新版〕</t>
    <rPh sb="14" eb="16">
      <t>カイテイ</t>
    </rPh>
    <rPh sb="16" eb="18">
      <t>シンパン</t>
    </rPh>
    <phoneticPr fontId="21"/>
  </si>
  <si>
    <t>CG-ARTS</t>
    <phoneticPr fontId="21"/>
  </si>
  <si>
    <t>デザイン</t>
    <phoneticPr fontId="5"/>
  </si>
  <si>
    <t>Ｗｅｂデザイン論</t>
  </si>
  <si>
    <t>大島　直樹</t>
  </si>
  <si>
    <t>入門Webデザイン　第4版</t>
    <rPh sb="0" eb="2">
      <t>ニュウモン</t>
    </rPh>
    <rPh sb="10" eb="11">
      <t>ダイ</t>
    </rPh>
    <rPh sb="12" eb="13">
      <t>ハン</t>
    </rPh>
    <phoneticPr fontId="21"/>
  </si>
  <si>
    <t>プロダクトデザイン論</t>
  </si>
  <si>
    <t>アルバレス・ハイメ</t>
  </si>
  <si>
    <t>プロダクトデザインの基礎</t>
  </si>
  <si>
    <t>ボーンデジタル</t>
  </si>
  <si>
    <t>室内設計・演習</t>
  </si>
  <si>
    <t>白石　照美</t>
  </si>
  <si>
    <t>インテリアデザイン教科書　第2版</t>
    <rPh sb="9" eb="12">
      <t>キョウカショ</t>
    </rPh>
    <rPh sb="13" eb="14">
      <t>ダイ</t>
    </rPh>
    <rPh sb="15" eb="16">
      <t>ハン</t>
    </rPh>
    <phoneticPr fontId="39"/>
  </si>
  <si>
    <t>彰国社</t>
    <rPh sb="0" eb="2">
      <t>ショウコク</t>
    </rPh>
    <rPh sb="2" eb="3">
      <t>シャ</t>
    </rPh>
    <phoneticPr fontId="39"/>
  </si>
  <si>
    <t>工学部　　語学</t>
  </si>
  <si>
    <t>　　　　　　　　語学は、こちらの表に無い場合、全て注文となります。</t>
    <rPh sb="8" eb="10">
      <t>ゴガク</t>
    </rPh>
    <rPh sb="16" eb="17">
      <t>ヒョウ</t>
    </rPh>
    <rPh sb="18" eb="19">
      <t>ナ</t>
    </rPh>
    <rPh sb="20" eb="22">
      <t>バアイ</t>
    </rPh>
    <rPh sb="23" eb="24">
      <t>スベ</t>
    </rPh>
    <rPh sb="25" eb="27">
      <t>チュウモン</t>
    </rPh>
    <phoneticPr fontId="5"/>
  </si>
  <si>
    <t>　　　　　　　　追加がある場合もありますので、授業でご確認下さい。</t>
    <rPh sb="8" eb="10">
      <t>ツイカ</t>
    </rPh>
    <rPh sb="13" eb="15">
      <t>バアイ</t>
    </rPh>
    <rPh sb="23" eb="25">
      <t>ジュギョウ</t>
    </rPh>
    <rPh sb="27" eb="29">
      <t>カクニン</t>
    </rPh>
    <rPh sb="29" eb="30">
      <t>クダ</t>
    </rPh>
    <phoneticPr fontId="5"/>
  </si>
  <si>
    <t>　　　　　　　　また、前期と同じ教科書も含まれていますので、ご注意下さい。</t>
    <rPh sb="11" eb="13">
      <t>ゼンキ</t>
    </rPh>
    <rPh sb="14" eb="15">
      <t>オナ</t>
    </rPh>
    <rPh sb="16" eb="19">
      <t>キョウカショ</t>
    </rPh>
    <rPh sb="20" eb="21">
      <t>フク</t>
    </rPh>
    <rPh sb="31" eb="33">
      <t>チュウイ</t>
    </rPh>
    <rPh sb="33" eb="34">
      <t>クダ</t>
    </rPh>
    <phoneticPr fontId="5"/>
  </si>
  <si>
    <t>Basic Electric Circuits in English（国際コース）</t>
  </si>
  <si>
    <t>小島　和枝</t>
  </si>
  <si>
    <t>Fundamental Science in English Ⅰ</t>
    <phoneticPr fontId="21"/>
  </si>
  <si>
    <t>Design Basics in English（国際コース）</t>
  </si>
  <si>
    <t>コーラ</t>
    <phoneticPr fontId="21"/>
  </si>
  <si>
    <t>Unlock 2 Listening,Speaking and Critical Thinking</t>
    <phoneticPr fontId="21"/>
  </si>
  <si>
    <t>Science and Technology in English C（国際コース）</t>
  </si>
  <si>
    <t>Special Topics in Engineering C（国際コース）</t>
  </si>
  <si>
    <t>Cambridge English for Engineering</t>
  </si>
  <si>
    <t>Cambridge</t>
  </si>
  <si>
    <t>Test Preparation Ⅱ－Ａ　（国際コース）</t>
  </si>
  <si>
    <t>英検2級：合格への道　Eiken 2: Sure to Succeed</t>
    <rPh sb="0" eb="2">
      <t>エイケン</t>
    </rPh>
    <rPh sb="3" eb="4">
      <t>キュウ</t>
    </rPh>
    <rPh sb="5" eb="7">
      <t>ゴウカク</t>
    </rPh>
    <rPh sb="9" eb="10">
      <t>ミチ</t>
    </rPh>
    <phoneticPr fontId="21"/>
  </si>
  <si>
    <t>ＥＳＰ Ｂ／ＥＳＰ Ⅱ 1組（電子）</t>
  </si>
  <si>
    <t>岡田　奈緒美</t>
  </si>
  <si>
    <t>理工系学生のための基礎英語　1</t>
    <rPh sb="0" eb="3">
      <t>リコウケイ</t>
    </rPh>
    <rPh sb="3" eb="5">
      <t>ガクセイ</t>
    </rPh>
    <rPh sb="9" eb="11">
      <t>キソ</t>
    </rPh>
    <rPh sb="11" eb="13">
      <t>エイゴ</t>
    </rPh>
    <phoneticPr fontId="21"/>
  </si>
  <si>
    <t>ＥＳＰ Ｂ／ＥＳＰ Ⅱ 2組（電子）</t>
  </si>
  <si>
    <t>小舘　美彦</t>
  </si>
  <si>
    <t>Developing Academic English Intermediate</t>
  </si>
  <si>
    <t>朝日出版社</t>
    <rPh sb="0" eb="2">
      <t>アサヒ</t>
    </rPh>
    <rPh sb="2" eb="5">
      <t>シュッパンシャ</t>
    </rPh>
    <phoneticPr fontId="21"/>
  </si>
  <si>
    <t>ＥＳＰ Ｂ／ＥＳＰ Ⅱ 1組（情報）</t>
  </si>
  <si>
    <t>マクコネル　ポール</t>
  </si>
  <si>
    <t>Science Talk -Communicative English for Science and Technology</t>
  </si>
  <si>
    <t>ＥＳＰ Ｂ／ＥＳＰ Ⅱ 2組（情報）</t>
  </si>
  <si>
    <t>竪谷　宏一</t>
  </si>
  <si>
    <t>理工系英単語・熟語1000</t>
    <rPh sb="0" eb="3">
      <t>リコウケイ</t>
    </rPh>
    <rPh sb="3" eb="6">
      <t>エイタンゴ</t>
    </rPh>
    <rPh sb="7" eb="9">
      <t>ジュクゴ</t>
    </rPh>
    <phoneticPr fontId="21"/>
  </si>
  <si>
    <t>ＥＳＰ Ｂ／ＥＳＰ Ⅱ 2組（デザイン）</t>
  </si>
  <si>
    <t>吉田　由美子</t>
  </si>
  <si>
    <t>VOA Science &amp; Technology Report</t>
  </si>
  <si>
    <t>1年（再履）</t>
    <rPh sb="1" eb="2">
      <t>ネン</t>
    </rPh>
    <rPh sb="3" eb="4">
      <t>サイ</t>
    </rPh>
    <phoneticPr fontId="21"/>
  </si>
  <si>
    <t>(再)English Basic R&amp;W Ⅱ</t>
  </si>
  <si>
    <t>Steps to Academic English Basic</t>
    <phoneticPr fontId="21"/>
  </si>
  <si>
    <t>2年（再履）</t>
    <rPh sb="1" eb="2">
      <t>ネン</t>
    </rPh>
    <rPh sb="3" eb="4">
      <t>サイ</t>
    </rPh>
    <phoneticPr fontId="21"/>
  </si>
  <si>
    <t>(再)English Intermediate L&amp;S Ⅱ</t>
  </si>
  <si>
    <t>田中　洋子</t>
  </si>
  <si>
    <t>ポップスでスタート！基礎英語　（Let's Learn English with Pop Hits!）</t>
    <rPh sb="10" eb="12">
      <t>キソ</t>
    </rPh>
    <rPh sb="12" eb="14">
      <t>エイゴ</t>
    </rPh>
    <phoneticPr fontId="21"/>
  </si>
  <si>
    <t>(再)English Intermediate R&amp;W Ⅱ</t>
  </si>
  <si>
    <t>スヌーピーと学ぶ英文法と表現・読解　（Happy Days with SNOOPY）</t>
    <rPh sb="6" eb="7">
      <t>マナ</t>
    </rPh>
    <rPh sb="8" eb="11">
      <t>エイブンポウ</t>
    </rPh>
    <rPh sb="12" eb="14">
      <t>ヒョウゲン</t>
    </rPh>
    <rPh sb="15" eb="17">
      <t>ドッカイ</t>
    </rPh>
    <phoneticPr fontId="21"/>
  </si>
  <si>
    <t>ドイツ語Ⅱ</t>
  </si>
  <si>
    <t>ドイツ語インフォメーションneu2</t>
    <rPh sb="3" eb="4">
      <t>ゴ</t>
    </rPh>
    <phoneticPr fontId="21"/>
  </si>
  <si>
    <t>大学院</t>
    <rPh sb="0" eb="3">
      <t>ダイガクイン</t>
    </rPh>
    <phoneticPr fontId="5"/>
  </si>
  <si>
    <t>データ処理特論</t>
    <rPh sb="3" eb="5">
      <t>ショリ</t>
    </rPh>
    <rPh sb="5" eb="6">
      <t>トク</t>
    </rPh>
    <rPh sb="6" eb="7">
      <t>ロン</t>
    </rPh>
    <phoneticPr fontId="21"/>
  </si>
  <si>
    <t>何　宜欣</t>
    <phoneticPr fontId="21"/>
  </si>
  <si>
    <t>情報可視化　データ分析・活用のためのしくみと考え方</t>
    <rPh sb="0" eb="2">
      <t>ジョウホウ</t>
    </rPh>
    <rPh sb="2" eb="5">
      <t>カシカ</t>
    </rPh>
    <rPh sb="9" eb="11">
      <t>ブンセキ</t>
    </rPh>
    <rPh sb="12" eb="14">
      <t>カツヨウ</t>
    </rPh>
    <rPh sb="22" eb="23">
      <t>カンガ</t>
    </rPh>
    <rPh sb="24" eb="25">
      <t>カタ</t>
    </rPh>
    <phoneticPr fontId="21"/>
  </si>
  <si>
    <t>基礎から学ぶデータマイニング</t>
    <rPh sb="0" eb="2">
      <t>キソ</t>
    </rPh>
    <rPh sb="4" eb="5">
      <t>マナ</t>
    </rPh>
    <phoneticPr fontId="21"/>
  </si>
  <si>
    <t>前処理大全</t>
    <rPh sb="0" eb="3">
      <t>マエショリ</t>
    </rPh>
    <rPh sb="3" eb="5">
      <t>タイゼン</t>
    </rPh>
    <phoneticPr fontId="21"/>
  </si>
  <si>
    <t>技術評論社</t>
    <rPh sb="0" eb="2">
      <t>ギジュツ</t>
    </rPh>
    <rPh sb="2" eb="4">
      <t>ヒョウロン</t>
    </rPh>
    <rPh sb="4" eb="5">
      <t>シャ</t>
    </rPh>
    <phoneticPr fontId="21"/>
  </si>
  <si>
    <t>フリーソフトではじめる機械学習入門</t>
    <rPh sb="11" eb="13">
      <t>キカイ</t>
    </rPh>
    <rPh sb="13" eb="15">
      <t>ガクシュウ</t>
    </rPh>
    <rPh sb="15" eb="17">
      <t>ニュウモン</t>
    </rPh>
    <phoneticPr fontId="21"/>
  </si>
  <si>
    <t>　国際学部　　　専門</t>
    <phoneticPr fontId="5"/>
  </si>
  <si>
    <t>データサイエンスⅡ</t>
    <phoneticPr fontId="21"/>
  </si>
  <si>
    <t>中村ほか担当者複数</t>
    <rPh sb="4" eb="9">
      <t>タントウシャフクスウ</t>
    </rPh>
    <phoneticPr fontId="21"/>
  </si>
  <si>
    <t>Excelで学ぶ実践ビジネスデータ分析</t>
    <rPh sb="6" eb="7">
      <t>マナ</t>
    </rPh>
    <rPh sb="8" eb="10">
      <t>ジッセン</t>
    </rPh>
    <rPh sb="17" eb="19">
      <t>ブンセキ</t>
    </rPh>
    <phoneticPr fontId="21"/>
  </si>
  <si>
    <t>オデッセイコミュニケーションズ</t>
  </si>
  <si>
    <t>国際協力入門</t>
  </si>
  <si>
    <t>宮内　洋平</t>
  </si>
  <si>
    <t>国際協力アクティブ・ラーニング　第2版</t>
    <rPh sb="0" eb="2">
      <t>コクサイ</t>
    </rPh>
    <rPh sb="2" eb="4">
      <t>キョウリョク</t>
    </rPh>
    <rPh sb="16" eb="17">
      <t>ダイ</t>
    </rPh>
    <rPh sb="18" eb="19">
      <t>ハン</t>
    </rPh>
    <phoneticPr fontId="21"/>
  </si>
  <si>
    <t>ヨーロッパ</t>
  </si>
  <si>
    <t>青木　悠佑</t>
  </si>
  <si>
    <t>ヨーロッパ研究入門</t>
    <rPh sb="5" eb="7">
      <t>ケンキュウ</t>
    </rPh>
    <rPh sb="7" eb="9">
      <t>ニュウモン</t>
    </rPh>
    <phoneticPr fontId="21"/>
  </si>
  <si>
    <t>昭和堂</t>
    <rPh sb="0" eb="2">
      <t>ショウワ</t>
    </rPh>
    <rPh sb="2" eb="3">
      <t>ドウ</t>
    </rPh>
    <phoneticPr fontId="21"/>
  </si>
  <si>
    <t>インフラ開発</t>
  </si>
  <si>
    <t>徳永　達己</t>
  </si>
  <si>
    <t>これからのインフラ開発</t>
    <rPh sb="9" eb="11">
      <t>カイハツ</t>
    </rPh>
    <phoneticPr fontId="21"/>
  </si>
  <si>
    <t>ミクロ経済学</t>
  </si>
  <si>
    <t>徳原　悟</t>
  </si>
  <si>
    <t>きっちり学ぶ経済学入門</t>
    <rPh sb="4" eb="5">
      <t>マナ</t>
    </rPh>
    <rPh sb="6" eb="9">
      <t>ケイザイガク</t>
    </rPh>
    <rPh sb="9" eb="11">
      <t>ニュウモン</t>
    </rPh>
    <phoneticPr fontId="21"/>
  </si>
  <si>
    <t>開発コンサルティング</t>
  </si>
  <si>
    <t>武田　晋一</t>
  </si>
  <si>
    <t>プロジェクトマネジメント入門</t>
    <rPh sb="12" eb="14">
      <t>ニュウモン</t>
    </rPh>
    <phoneticPr fontId="21"/>
  </si>
  <si>
    <t>朝倉書店</t>
    <rPh sb="0" eb="2">
      <t>アサクラ</t>
    </rPh>
    <rPh sb="2" eb="4">
      <t>ショテン</t>
    </rPh>
    <phoneticPr fontId="21"/>
  </si>
  <si>
    <t>観光社会学</t>
  </si>
  <si>
    <t>稲田　雅也</t>
  </si>
  <si>
    <t>国際金融</t>
  </si>
  <si>
    <t>現代の国際金融を学ぶ〔新版〕</t>
    <rPh sb="0" eb="2">
      <t>ゲンダイ</t>
    </rPh>
    <rPh sb="3" eb="5">
      <t>コクサイ</t>
    </rPh>
    <rPh sb="5" eb="7">
      <t>キンユウ</t>
    </rPh>
    <rPh sb="8" eb="9">
      <t>マナ</t>
    </rPh>
    <rPh sb="11" eb="13">
      <t>シンパン</t>
    </rPh>
    <phoneticPr fontId="21"/>
  </si>
  <si>
    <t>勁草書房</t>
    <rPh sb="0" eb="2">
      <t>ケイソウ</t>
    </rPh>
    <rPh sb="2" eb="4">
      <t>ショボウ</t>
    </rPh>
    <phoneticPr fontId="21"/>
  </si>
  <si>
    <t>言語と文化</t>
  </si>
  <si>
    <t>地域統合</t>
  </si>
  <si>
    <t>吉野　文雄</t>
  </si>
  <si>
    <t>ASEANを知るための50章〔第2版〕</t>
    <rPh sb="6" eb="7">
      <t>シ</t>
    </rPh>
    <rPh sb="13" eb="14">
      <t>ショウ</t>
    </rPh>
    <rPh sb="15" eb="16">
      <t>ダイ</t>
    </rPh>
    <rPh sb="17" eb="18">
      <t>ハン</t>
    </rPh>
    <phoneticPr fontId="21"/>
  </si>
  <si>
    <t>明石書店</t>
    <rPh sb="0" eb="4">
      <t>アカシショテン</t>
    </rPh>
    <phoneticPr fontId="21"/>
  </si>
  <si>
    <t>国際学部　　語学　（英語・地域言語・日本語）</t>
    <rPh sb="10" eb="12">
      <t>エイゴ</t>
    </rPh>
    <rPh sb="13" eb="15">
      <t>チイキ</t>
    </rPh>
    <rPh sb="15" eb="17">
      <t>ゲンゴ</t>
    </rPh>
    <rPh sb="18" eb="21">
      <t>ニホンゴ</t>
    </rPh>
    <phoneticPr fontId="4"/>
  </si>
  <si>
    <t>English Foundation Skills Ⅱ ８組</t>
  </si>
  <si>
    <t>ＥＳＰ Ⅱ　Ｂ組</t>
  </si>
  <si>
    <t>深尾　勝利</t>
  </si>
  <si>
    <t>English Across the World</t>
  </si>
  <si>
    <t>ＥＳＰ Ⅲ　Ａ組</t>
  </si>
  <si>
    <t>ＥＳＰ Ⅳ　Ａ組</t>
  </si>
  <si>
    <t>Unlock 1 Listening,Speaking and Critical Thinking</t>
  </si>
  <si>
    <t>ＥＳＰ Ⅴ　Ｂ組</t>
  </si>
  <si>
    <t>English Across the World  （1年次使用教科書）</t>
    <rPh sb="28" eb="30">
      <t>ネンジ</t>
    </rPh>
    <rPh sb="30" eb="32">
      <t>シヨウ</t>
    </rPh>
    <rPh sb="32" eb="35">
      <t>キョウカショ</t>
    </rPh>
    <phoneticPr fontId="21"/>
  </si>
  <si>
    <t>ＥＳＰ Ⅵ　Ｂ組</t>
  </si>
  <si>
    <t>実用英語Ⅱ Ａ・Ｂ組</t>
  </si>
  <si>
    <t>新井　典子</t>
  </si>
  <si>
    <t>実用英語Ⅱ Ｃ組</t>
  </si>
  <si>
    <t>矢倉　眞一</t>
  </si>
  <si>
    <t>実用英語Ⅱ Ｄ組</t>
  </si>
  <si>
    <t>スペンサー　シバンダ</t>
    <phoneticPr fontId="21"/>
  </si>
  <si>
    <t>First Time Trainer for the TOEIC Test Revised Edition</t>
  </si>
  <si>
    <t>ロリツェン先生より担当者変更</t>
    <rPh sb="5" eb="7">
      <t>センセイ</t>
    </rPh>
    <rPh sb="9" eb="11">
      <t>タントウ</t>
    </rPh>
    <rPh sb="11" eb="12">
      <t>シャ</t>
    </rPh>
    <rPh sb="12" eb="14">
      <t>ヘンコウ</t>
    </rPh>
    <phoneticPr fontId="21"/>
  </si>
  <si>
    <t>実用英語Ⅱ Ｅ組</t>
  </si>
  <si>
    <t>佐藤　明彦</t>
  </si>
  <si>
    <t>実用英語Ⅱ Ｆ組</t>
  </si>
  <si>
    <t>Ｐ．クイン</t>
  </si>
  <si>
    <t>Quick Exercises for the TOEIC L&amp;R Test 600 Listening</t>
    <phoneticPr fontId="21"/>
  </si>
  <si>
    <t>実用英語Ⅳ Ａ組・再履修クラス</t>
  </si>
  <si>
    <t>First Time Trainer for the TOEIC Test</t>
  </si>
  <si>
    <t>実用英語Ⅳ Ｂ組</t>
  </si>
  <si>
    <t>柴田　敦子</t>
  </si>
  <si>
    <t>実用英語Ⅳ Ｃ組</t>
  </si>
  <si>
    <t>Best Practice for the TOEIC L&amp;R Test Pre-Intermediate</t>
  </si>
  <si>
    <t>実用英語Ⅳ Ｄ組</t>
  </si>
  <si>
    <t>Listening Practice Trials for the New TOEIC L&amp;R Test</t>
    <phoneticPr fontId="21"/>
  </si>
  <si>
    <t>実用英語Ⅳ Ｅ組</t>
  </si>
  <si>
    <t>ダニエル　ジャップ</t>
  </si>
  <si>
    <t>実用英語Ⅳ Ｆ組</t>
  </si>
  <si>
    <t>Quick Exercises for the TOEIC L&amp;R Test 600 Listening</t>
  </si>
  <si>
    <t>初級中国語Ⅱ－Ａ・B</t>
    <phoneticPr fontId="21"/>
  </si>
  <si>
    <t>小路口　ゆみ</t>
  </si>
  <si>
    <t>四技能でマスターする中級中国語</t>
    <rPh sb="0" eb="1">
      <t>ヨン</t>
    </rPh>
    <rPh sb="1" eb="3">
      <t>ギノウ</t>
    </rPh>
    <rPh sb="10" eb="12">
      <t>チュウキュウ</t>
    </rPh>
    <rPh sb="12" eb="15">
      <t>チュウゴクゴ</t>
    </rPh>
    <phoneticPr fontId="21"/>
  </si>
  <si>
    <t>駿河台出版社</t>
    <rPh sb="0" eb="6">
      <t>スルガダイシュッパンシャ</t>
    </rPh>
    <phoneticPr fontId="21"/>
  </si>
  <si>
    <t>ベトナム語リーディング</t>
  </si>
  <si>
    <t>小川　有子</t>
  </si>
  <si>
    <t>ベトナム語レッスン　初級2</t>
    <rPh sb="4" eb="5">
      <t>ゴ</t>
    </rPh>
    <rPh sb="10" eb="12">
      <t>ショキュウ</t>
    </rPh>
    <phoneticPr fontId="21"/>
  </si>
  <si>
    <t>スリーエーネットワーク</t>
  </si>
  <si>
    <t>中国語リーディング</t>
  </si>
  <si>
    <t>長江　先明</t>
  </si>
  <si>
    <t>1冊めの中国語　《講読クラス》</t>
    <rPh sb="1" eb="2">
      <t>サツ</t>
    </rPh>
    <rPh sb="4" eb="7">
      <t>チュウゴクゴ</t>
    </rPh>
    <rPh sb="9" eb="11">
      <t>コウドク</t>
    </rPh>
    <phoneticPr fontId="21"/>
  </si>
  <si>
    <t>中国語リーディング(スポーツ)</t>
  </si>
  <si>
    <t>諾　明</t>
  </si>
  <si>
    <t>中国語読解のコツ</t>
    <rPh sb="0" eb="3">
      <t>チュウゴクゴ</t>
    </rPh>
    <rPh sb="3" eb="5">
      <t>ドッカイ</t>
    </rPh>
    <phoneticPr fontId="21"/>
  </si>
  <si>
    <t>劉　紅</t>
  </si>
  <si>
    <t>中国語はじめの一歩</t>
    <rPh sb="0" eb="3">
      <t>チュウゴクゴ</t>
    </rPh>
    <rPh sb="7" eb="9">
      <t>イッポ</t>
    </rPh>
    <phoneticPr fontId="21"/>
  </si>
  <si>
    <t>韓国語ライティング</t>
  </si>
  <si>
    <t>文　大宇</t>
  </si>
  <si>
    <t>韓国語をはじめよう（中級）</t>
    <rPh sb="0" eb="3">
      <t>カンコクゴ</t>
    </rPh>
    <rPh sb="10" eb="12">
      <t>チュウキュウ</t>
    </rPh>
    <phoneticPr fontId="21"/>
  </si>
  <si>
    <t>柳　在貞</t>
  </si>
  <si>
    <t>読んで話す韓国の社会と文化</t>
    <rPh sb="0" eb="1">
      <t>ヨ</t>
    </rPh>
    <rPh sb="3" eb="4">
      <t>ハナ</t>
    </rPh>
    <rPh sb="5" eb="7">
      <t>カンコク</t>
    </rPh>
    <rPh sb="8" eb="10">
      <t>シャカイ</t>
    </rPh>
    <rPh sb="11" eb="13">
      <t>ブンカ</t>
    </rPh>
    <phoneticPr fontId="21"/>
  </si>
  <si>
    <t>中国語ライティング</t>
  </si>
  <si>
    <t>上を目指す実践中級中国語</t>
  </si>
  <si>
    <t>白帝社</t>
    <rPh sb="0" eb="3">
      <t>ハクテイシャ</t>
    </rPh>
    <phoneticPr fontId="21"/>
  </si>
  <si>
    <t>学ぶ中国語　-初中級編-</t>
    <rPh sb="0" eb="1">
      <t>マナ</t>
    </rPh>
    <rPh sb="2" eb="5">
      <t>チュウゴクゴ</t>
    </rPh>
    <rPh sb="7" eb="8">
      <t>ショ</t>
    </rPh>
    <rPh sb="8" eb="10">
      <t>チュウキュウ</t>
    </rPh>
    <rPh sb="10" eb="11">
      <t>ヘン</t>
    </rPh>
    <phoneticPr fontId="21"/>
  </si>
  <si>
    <t>中国語ライティング（スポーツ）</t>
  </si>
  <si>
    <t>ベトナム語上級リーディング＆ライティングⅡ</t>
  </si>
  <si>
    <t>韓国語上級リーディング＆ライティングⅡ</t>
  </si>
  <si>
    <t>こちらの教科書の販売はありません。訂正します。</t>
    <rPh sb="4" eb="7">
      <t>キョウカショ</t>
    </rPh>
    <rPh sb="8" eb="10">
      <t>ハンバイ</t>
    </rPh>
    <rPh sb="17" eb="19">
      <t>テイセイ</t>
    </rPh>
    <phoneticPr fontId="21"/>
  </si>
  <si>
    <t>上級ベトナム語Ⅱ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</si>
</sst>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55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color indexed="6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indexed="2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6"/>
      <color indexed="9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indexed="8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16"/>
      <color rgb="FF7030A0"/>
      <name val="ＭＳ Ｐゴシック"/>
      <family val="3"/>
      <charset val="128"/>
    </font>
    <font>
      <b/>
      <sz val="11"/>
      <color theme="8" tint="-0.49998474074526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26"/>
      <color theme="0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b/>
      <sz val="11"/>
      <color theme="5" tint="-0.499984740745262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179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indexed="8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12"/>
      </left>
      <right/>
      <top/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/>
      <top/>
      <bottom style="thin">
        <color rgb="FF0000FF"/>
      </bottom>
      <diagonal/>
    </border>
    <border>
      <left style="dashed">
        <color rgb="FF0000FF"/>
      </left>
      <right/>
      <top/>
      <bottom style="thin">
        <color rgb="FF0000FF"/>
      </bottom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/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 style="dashed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/>
      <top style="thin">
        <color rgb="FF0000FF"/>
      </top>
      <bottom style="thick">
        <color rgb="FF0000FF"/>
      </bottom>
      <diagonal/>
    </border>
    <border>
      <left style="dashed">
        <color rgb="FF0000FF"/>
      </left>
      <right/>
      <top style="thin">
        <color rgb="FF0000FF"/>
      </top>
      <bottom style="thick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 style="thick">
        <color theme="4"/>
      </left>
      <right style="medium">
        <color theme="4"/>
      </right>
      <top style="thick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thick">
        <color theme="4"/>
      </top>
      <bottom style="medium">
        <color theme="4"/>
      </bottom>
      <diagonal/>
    </border>
    <border>
      <left style="medium">
        <color theme="4"/>
      </left>
      <right style="thick">
        <color theme="4"/>
      </right>
      <top style="thick">
        <color theme="4"/>
      </top>
      <bottom style="medium">
        <color theme="4"/>
      </bottom>
      <diagonal/>
    </border>
    <border>
      <left style="thick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 style="dashed">
        <color theme="4"/>
      </left>
      <right/>
      <top/>
      <bottom style="thin">
        <color theme="4"/>
      </bottom>
      <diagonal/>
    </border>
    <border>
      <left/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thick">
        <color theme="4"/>
      </right>
      <top/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dashed">
        <color theme="4"/>
      </left>
      <right/>
      <top style="thin">
        <color theme="4"/>
      </top>
      <bottom style="thin">
        <color theme="4"/>
      </bottom>
      <diagonal/>
    </border>
    <border>
      <left/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/>
      <top style="thin">
        <color theme="4"/>
      </top>
      <bottom style="thick">
        <color theme="4"/>
      </bottom>
      <diagonal/>
    </border>
    <border>
      <left style="dashed">
        <color theme="4"/>
      </left>
      <right/>
      <top style="thin">
        <color theme="4"/>
      </top>
      <bottom style="thick">
        <color theme="4"/>
      </bottom>
      <diagonal/>
    </border>
    <border>
      <left/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 style="thick">
        <color theme="4"/>
      </right>
      <top style="thin">
        <color theme="4"/>
      </top>
      <bottom style="thick">
        <color theme="4"/>
      </bottom>
      <diagonal/>
    </border>
    <border>
      <left style="thick">
        <color indexed="10"/>
      </left>
      <right/>
      <top/>
      <bottom/>
      <diagonal/>
    </border>
    <border>
      <left style="thick">
        <color rgb="FFFF0000"/>
      </left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medium">
        <color rgb="FFFF0000"/>
      </left>
      <right style="thick">
        <color rgb="FFFF0000"/>
      </right>
      <top style="thick">
        <color rgb="FFFF0000"/>
      </top>
      <bottom style="medium">
        <color rgb="FFFF0000"/>
      </bottom>
      <diagonal/>
    </border>
    <border>
      <left style="thick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 style="dashed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ck">
        <color rgb="FFFF0000"/>
      </right>
      <top/>
      <bottom style="thin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dashed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ck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n">
        <color rgb="FFFF0000"/>
      </top>
      <bottom style="thick">
        <color rgb="FFFF0000"/>
      </bottom>
      <diagonal/>
    </border>
    <border>
      <left style="dashed">
        <color rgb="FFFF0000"/>
      </left>
      <right/>
      <top style="thin">
        <color rgb="FFFF0000"/>
      </top>
      <bottom style="thick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 style="thick">
        <color rgb="FFFF0000"/>
      </right>
      <top style="thin">
        <color rgb="FFFF0000"/>
      </top>
      <bottom style="thick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/>
      <diagonal/>
    </border>
    <border>
      <left style="thick">
        <color indexed="17"/>
      </left>
      <right/>
      <top/>
      <bottom/>
      <diagonal/>
    </border>
    <border>
      <left style="thick">
        <color rgb="FF009900"/>
      </left>
      <right style="medium">
        <color rgb="FF009900"/>
      </right>
      <top style="thick">
        <color rgb="FF009900"/>
      </top>
      <bottom style="medium">
        <color rgb="FF009900"/>
      </bottom>
      <diagonal/>
    </border>
    <border>
      <left style="medium">
        <color rgb="FF009900"/>
      </left>
      <right style="medium">
        <color rgb="FF009900"/>
      </right>
      <top style="thick">
        <color rgb="FF009900"/>
      </top>
      <bottom style="medium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 style="medium">
        <color rgb="FF009900"/>
      </bottom>
      <diagonal/>
    </border>
    <border>
      <left style="thick">
        <color rgb="FF009900"/>
      </left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/>
      <top/>
      <bottom style="thin">
        <color rgb="FF009900"/>
      </bottom>
      <diagonal/>
    </border>
    <border>
      <left style="dashed">
        <color rgb="FF009900"/>
      </left>
      <right/>
      <top/>
      <bottom style="thin">
        <color rgb="FF009900"/>
      </bottom>
      <diagonal/>
    </border>
    <border>
      <left/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 style="thick">
        <color rgb="FF009900"/>
      </right>
      <top/>
      <bottom style="thin">
        <color rgb="FF009900"/>
      </bottom>
      <diagonal/>
    </border>
    <border>
      <left style="thick">
        <color rgb="FF009900"/>
      </left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/>
      <top style="thin">
        <color rgb="FF009900"/>
      </top>
      <bottom style="thin">
        <color rgb="FF009900"/>
      </bottom>
      <diagonal/>
    </border>
    <border>
      <left style="dashed">
        <color rgb="FF009900"/>
      </left>
      <right/>
      <top style="thin">
        <color rgb="FF009900"/>
      </top>
      <bottom style="thin">
        <color rgb="FF009900"/>
      </bottom>
      <diagonal/>
    </border>
    <border>
      <left/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 style="thick">
        <color rgb="FF009900"/>
      </right>
      <top style="thin">
        <color rgb="FF009900"/>
      </top>
      <bottom style="thin">
        <color rgb="FF009900"/>
      </bottom>
      <diagonal/>
    </border>
    <border>
      <left style="thick">
        <color rgb="FF009900"/>
      </left>
      <right style="medium">
        <color rgb="FF009900"/>
      </right>
      <top style="thin">
        <color rgb="FF009900"/>
      </top>
      <bottom/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/>
      <diagonal/>
    </border>
    <border>
      <left style="thick">
        <color rgb="FF009900"/>
      </left>
      <right style="medium">
        <color rgb="FF009900"/>
      </right>
      <top/>
      <bottom/>
      <diagonal/>
    </border>
    <border>
      <left style="medium">
        <color rgb="FF009900"/>
      </left>
      <right style="medium">
        <color rgb="FF009900"/>
      </right>
      <top/>
      <bottom/>
      <diagonal/>
    </border>
    <border>
      <left style="thick">
        <color rgb="FF009900"/>
      </left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/>
      <top style="thin">
        <color rgb="FF009900"/>
      </top>
      <bottom style="thick">
        <color rgb="FF009900"/>
      </bottom>
      <diagonal/>
    </border>
    <border>
      <left style="dashed">
        <color rgb="FF009900"/>
      </left>
      <right/>
      <top style="thin">
        <color rgb="FF009900"/>
      </top>
      <bottom style="thick">
        <color rgb="FF009900"/>
      </bottom>
      <diagonal/>
    </border>
    <border>
      <left/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n">
        <color rgb="FF009900"/>
      </top>
      <bottom style="thick">
        <color rgb="FF009900"/>
      </bottom>
      <diagonal/>
    </border>
    <border>
      <left style="thick">
        <color rgb="FF009900"/>
      </left>
      <right style="medium">
        <color rgb="FF009900"/>
      </right>
      <top/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/>
      <bottom style="thick">
        <color rgb="FF009900"/>
      </bottom>
      <diagonal/>
    </border>
    <border>
      <left style="medium">
        <color rgb="FF009900"/>
      </left>
      <right/>
      <top style="thin">
        <color rgb="FF009900"/>
      </top>
      <bottom/>
      <diagonal/>
    </border>
    <border>
      <left style="dashed">
        <color rgb="FF009900"/>
      </left>
      <right/>
      <top style="thin">
        <color rgb="FF009900"/>
      </top>
      <bottom/>
      <diagonal/>
    </border>
    <border>
      <left/>
      <right style="medium">
        <color rgb="FF009900"/>
      </right>
      <top style="thin">
        <color rgb="FF009900"/>
      </top>
      <bottom/>
      <diagonal/>
    </border>
    <border>
      <left style="medium">
        <color rgb="FF009900"/>
      </left>
      <right style="thick">
        <color rgb="FF009900"/>
      </right>
      <top style="thin">
        <color rgb="FF009900"/>
      </top>
      <bottom/>
      <diagonal/>
    </border>
    <border>
      <left style="thick">
        <color rgb="FF009900"/>
      </left>
      <right/>
      <top style="thick">
        <color rgb="FF009900"/>
      </top>
      <bottom style="thick">
        <color rgb="FF009900"/>
      </bottom>
      <diagonal/>
    </border>
    <border>
      <left/>
      <right/>
      <top style="thick">
        <color rgb="FF009900"/>
      </top>
      <bottom style="thick">
        <color rgb="FF009900"/>
      </bottom>
      <diagonal/>
    </border>
    <border>
      <left/>
      <right style="thick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/>
      <diagonal/>
    </border>
    <border>
      <left style="medium">
        <color rgb="FF009900"/>
      </left>
      <right style="thick">
        <color rgb="FF009900"/>
      </right>
      <top/>
      <bottom/>
      <diagonal/>
    </border>
    <border>
      <left style="thick">
        <color rgb="FF009900"/>
      </left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/>
      <top style="thick">
        <color rgb="FF009900"/>
      </top>
      <bottom style="thick">
        <color rgb="FF009900"/>
      </bottom>
      <diagonal/>
    </border>
    <border>
      <left style="dashed">
        <color rgb="FF009900"/>
      </left>
      <right/>
      <top style="thick">
        <color rgb="FF009900"/>
      </top>
      <bottom style="thick">
        <color rgb="FF009900"/>
      </bottom>
      <diagonal/>
    </border>
    <border>
      <left/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 style="thick">
        <color rgb="FF0099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ck">
        <color indexed="20"/>
      </left>
      <right/>
      <top/>
      <bottom/>
      <diagonal/>
    </border>
    <border>
      <left style="thick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thick">
        <color rgb="FF7030A0"/>
      </right>
      <top style="thick">
        <color rgb="FF7030A0"/>
      </top>
      <bottom style="medium">
        <color rgb="FF7030A0"/>
      </bottom>
      <diagonal/>
    </border>
    <border>
      <left style="thick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 style="dashed">
        <color rgb="FF7030A0"/>
      </left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/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 style="dashed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/>
      <top style="thin">
        <color rgb="FF7030A0"/>
      </top>
      <bottom style="thick">
        <color rgb="FF7030A0"/>
      </bottom>
      <diagonal/>
    </border>
    <border>
      <left style="dashed">
        <color rgb="FF7030A0"/>
      </left>
      <right/>
      <top style="thin">
        <color rgb="FF7030A0"/>
      </top>
      <bottom style="thick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/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33" fillId="0" borderId="0"/>
    <xf numFmtId="0" fontId="1" fillId="0" borderId="0">
      <alignment vertical="center"/>
    </xf>
    <xf numFmtId="0" fontId="33" fillId="0" borderId="0"/>
  </cellStyleXfs>
  <cellXfs count="551">
    <xf numFmtId="0" fontId="0" fillId="0" borderId="0" xfId="0">
      <alignment vertical="center"/>
    </xf>
    <xf numFmtId="176" fontId="2" fillId="0" borderId="0" xfId="2" applyNumberFormat="1"/>
    <xf numFmtId="5" fontId="6" fillId="0" borderId="0" xfId="2" applyNumberFormat="1" applyFont="1"/>
    <xf numFmtId="0" fontId="2" fillId="0" borderId="0" xfId="0" applyFont="1" applyAlignment="1"/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8" fillId="0" borderId="0" xfId="2" applyFont="1"/>
    <xf numFmtId="0" fontId="9" fillId="0" borderId="0" xfId="2" applyFont="1"/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" shrinkToFit="1"/>
    </xf>
    <xf numFmtId="0" fontId="14" fillId="0" borderId="0" xfId="2" applyFont="1"/>
    <xf numFmtId="0" fontId="15" fillId="0" borderId="0" xfId="2" applyFont="1"/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/>
    <xf numFmtId="0" fontId="19" fillId="0" borderId="0" xfId="2" applyFont="1"/>
    <xf numFmtId="0" fontId="20" fillId="0" borderId="0" xfId="2" applyFont="1"/>
    <xf numFmtId="0" fontId="22" fillId="0" borderId="0" xfId="2" applyFont="1"/>
    <xf numFmtId="0" fontId="23" fillId="0" borderId="0" xfId="2" applyFont="1"/>
    <xf numFmtId="0" fontId="24" fillId="0" borderId="0" xfId="2" applyFont="1" applyAlignment="1">
      <alignment horizontal="center"/>
    </xf>
    <xf numFmtId="0" fontId="25" fillId="0" borderId="0" xfId="2" applyFont="1"/>
    <xf numFmtId="0" fontId="26" fillId="0" borderId="0" xfId="2" applyFont="1"/>
    <xf numFmtId="0" fontId="27" fillId="0" borderId="0" xfId="2" applyFont="1"/>
    <xf numFmtId="0" fontId="28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176" fontId="28" fillId="0" borderId="0" xfId="2" applyNumberFormat="1" applyFont="1"/>
    <xf numFmtId="0" fontId="30" fillId="0" borderId="0" xfId="0" applyFont="1" applyAlignment="1"/>
    <xf numFmtId="0" fontId="22" fillId="0" borderId="0" xfId="2" applyFont="1" applyAlignment="1">
      <alignment horizontal="center"/>
    </xf>
    <xf numFmtId="0" fontId="32" fillId="0" borderId="0" xfId="2" applyFont="1" applyAlignment="1">
      <alignment horizontal="center"/>
    </xf>
    <xf numFmtId="0" fontId="33" fillId="0" borderId="0" xfId="3" applyFont="1" applyAlignment="1">
      <alignment vertical="center" shrinkToFit="1"/>
    </xf>
    <xf numFmtId="0" fontId="33" fillId="0" borderId="0" xfId="3" applyFont="1">
      <alignment vertical="center"/>
    </xf>
    <xf numFmtId="0" fontId="34" fillId="0" borderId="0" xfId="3" applyFont="1">
      <alignment vertical="center"/>
    </xf>
    <xf numFmtId="0" fontId="34" fillId="0" borderId="0" xfId="3" applyFont="1" applyAlignment="1">
      <alignment horizontal="center" vertical="center"/>
    </xf>
    <xf numFmtId="0" fontId="33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38" fontId="33" fillId="0" borderId="0" xfId="1" applyFont="1" applyFill="1" applyAlignment="1">
      <alignment vertical="center"/>
    </xf>
    <xf numFmtId="38" fontId="33" fillId="0" borderId="0" xfId="1" applyFont="1" applyFill="1" applyAlignment="1">
      <alignment horizontal="center" shrinkToFit="1"/>
    </xf>
    <xf numFmtId="0" fontId="34" fillId="0" borderId="0" xfId="3" applyFont="1" applyAlignment="1">
      <alignment vertical="center" shrinkToFit="1"/>
    </xf>
    <xf numFmtId="0" fontId="34" fillId="0" borderId="0" xfId="3" applyFont="1" applyAlignment="1">
      <alignment horizontal="center" vertical="center" shrinkToFit="1"/>
    </xf>
    <xf numFmtId="0" fontId="33" fillId="0" borderId="0" xfId="3" applyFont="1" applyAlignment="1">
      <alignment horizontal="center" vertical="center" shrinkToFit="1"/>
    </xf>
    <xf numFmtId="0" fontId="12" fillId="0" borderId="0" xfId="3" applyFont="1" applyAlignment="1">
      <alignment horizontal="center" vertical="center" shrinkToFit="1"/>
    </xf>
    <xf numFmtId="38" fontId="33" fillId="0" borderId="0" xfId="1" applyFont="1" applyFill="1" applyAlignment="1">
      <alignment vertical="center" shrinkToFit="1"/>
    </xf>
    <xf numFmtId="0" fontId="33" fillId="0" borderId="0" xfId="3" applyFont="1" applyAlignment="1"/>
    <xf numFmtId="0" fontId="36" fillId="0" borderId="0" xfId="3" applyFont="1" applyAlignment="1">
      <alignment shrinkToFit="1"/>
    </xf>
    <xf numFmtId="0" fontId="37" fillId="0" borderId="0" xfId="3" applyFont="1" applyAlignment="1">
      <alignment shrinkToFit="1"/>
    </xf>
    <xf numFmtId="0" fontId="37" fillId="0" borderId="0" xfId="3" applyFont="1" applyAlignment="1">
      <alignment horizontal="center" shrinkToFit="1"/>
    </xf>
    <xf numFmtId="0" fontId="36" fillId="0" borderId="0" xfId="3" applyFont="1" applyAlignment="1">
      <alignment horizontal="center" shrinkToFit="1"/>
    </xf>
    <xf numFmtId="0" fontId="38" fillId="0" borderId="0" xfId="3" applyFont="1" applyAlignment="1">
      <alignment horizontal="center" shrinkToFit="1"/>
    </xf>
    <xf numFmtId="38" fontId="36" fillId="0" borderId="0" xfId="1" applyFont="1" applyFill="1" applyAlignment="1">
      <alignment shrinkToFit="1"/>
    </xf>
    <xf numFmtId="0" fontId="40" fillId="0" borderId="0" xfId="4" applyFont="1" applyAlignment="1">
      <alignment horizontal="center"/>
    </xf>
    <xf numFmtId="0" fontId="36" fillId="0" borderId="0" xfId="3" applyFont="1" applyAlignment="1"/>
    <xf numFmtId="0" fontId="11" fillId="3" borderId="3" xfId="2" quotePrefix="1" applyFont="1" applyFill="1" applyBorder="1" applyAlignment="1">
      <alignment horizontal="center" vertical="center" shrinkToFit="1"/>
    </xf>
    <xf numFmtId="0" fontId="11" fillId="3" borderId="4" xfId="2" quotePrefix="1" applyFont="1" applyFill="1" applyBorder="1" applyAlignment="1">
      <alignment horizontal="center" vertical="center" shrinkToFit="1"/>
    </xf>
    <xf numFmtId="0" fontId="12" fillId="3" borderId="4" xfId="2" quotePrefix="1" applyFont="1" applyFill="1" applyBorder="1" applyAlignment="1">
      <alignment horizontal="center" vertical="center" shrinkToFit="1"/>
    </xf>
    <xf numFmtId="5" fontId="41" fillId="3" borderId="4" xfId="0" applyNumberFormat="1" applyFont="1" applyFill="1" applyBorder="1" applyAlignment="1">
      <alignment horizontal="center" vertical="center" shrinkToFit="1"/>
    </xf>
    <xf numFmtId="5" fontId="41" fillId="3" borderId="4" xfId="0" applyNumberFormat="1" applyFont="1" applyFill="1" applyBorder="1" applyAlignment="1">
      <alignment horizontal="center" shrinkToFit="1"/>
    </xf>
    <xf numFmtId="0" fontId="11" fillId="3" borderId="5" xfId="2" quotePrefix="1" applyFont="1" applyFill="1" applyBorder="1" applyAlignment="1">
      <alignment horizontal="center" vertical="center" shrinkToFit="1"/>
    </xf>
    <xf numFmtId="0" fontId="2" fillId="0" borderId="0" xfId="5" applyFont="1" applyAlignment="1">
      <alignment vertical="center" shrinkToFit="1"/>
    </xf>
    <xf numFmtId="0" fontId="33" fillId="0" borderId="0" xfId="5" applyFont="1">
      <alignment vertical="center"/>
    </xf>
    <xf numFmtId="0" fontId="33" fillId="0" borderId="6" xfId="0" applyFont="1" applyBorder="1" applyAlignment="1">
      <alignment vertical="center" shrinkToFit="1"/>
    </xf>
    <xf numFmtId="49" fontId="33" fillId="0" borderId="7" xfId="0" applyNumberFormat="1" applyFont="1" applyBorder="1" applyAlignment="1">
      <alignment vertical="center" shrinkToFit="1"/>
    </xf>
    <xf numFmtId="0" fontId="34" fillId="0" borderId="8" xfId="0" applyFont="1" applyBorder="1" applyAlignment="1">
      <alignment vertical="center" shrinkToFit="1"/>
    </xf>
    <xf numFmtId="49" fontId="34" fillId="0" borderId="9" xfId="0" applyNumberFormat="1" applyFont="1" applyBorder="1" applyAlignment="1">
      <alignment vertical="center" shrinkToFit="1"/>
    </xf>
    <xf numFmtId="49" fontId="33" fillId="0" borderId="10" xfId="0" applyNumberFormat="1" applyFont="1" applyBorder="1" applyAlignment="1">
      <alignment vertical="center" shrinkToFit="1"/>
    </xf>
    <xf numFmtId="49" fontId="12" fillId="0" borderId="7" xfId="0" applyNumberFormat="1" applyFont="1" applyBorder="1" applyAlignment="1">
      <alignment vertical="center" shrinkToFit="1"/>
    </xf>
    <xf numFmtId="38" fontId="33" fillId="0" borderId="7" xfId="1" applyFont="1" applyFill="1" applyBorder="1" applyAlignment="1">
      <alignment vertical="center" shrinkToFit="1"/>
    </xf>
    <xf numFmtId="38" fontId="33" fillId="0" borderId="7" xfId="1" applyFont="1" applyFill="1" applyBorder="1">
      <alignment vertical="center"/>
    </xf>
    <xf numFmtId="49" fontId="33" fillId="0" borderId="11" xfId="0" applyNumberFormat="1" applyFont="1" applyBorder="1" applyAlignment="1">
      <alignment vertical="center" shrinkToFit="1"/>
    </xf>
    <xf numFmtId="0" fontId="2" fillId="0" borderId="0" xfId="0" applyFont="1">
      <alignment vertical="center"/>
    </xf>
    <xf numFmtId="0" fontId="33" fillId="0" borderId="0" xfId="0" applyFont="1">
      <alignment vertical="center"/>
    </xf>
    <xf numFmtId="0" fontId="33" fillId="0" borderId="12" xfId="0" applyFont="1" applyBorder="1" applyAlignment="1">
      <alignment vertical="center" shrinkToFit="1"/>
    </xf>
    <xf numFmtId="49" fontId="33" fillId="0" borderId="13" xfId="0" applyNumberFormat="1" applyFont="1" applyBorder="1" applyAlignment="1">
      <alignment vertical="center" shrinkToFit="1"/>
    </xf>
    <xf numFmtId="0" fontId="34" fillId="0" borderId="14" xfId="0" applyFont="1" applyBorder="1" applyAlignment="1">
      <alignment vertical="center" shrinkToFit="1"/>
    </xf>
    <xf numFmtId="49" fontId="34" fillId="0" borderId="15" xfId="0" applyNumberFormat="1" applyFont="1" applyBorder="1" applyAlignment="1">
      <alignment vertical="center" shrinkToFit="1"/>
    </xf>
    <xf numFmtId="49" fontId="33" fillId="0" borderId="16" xfId="0" applyNumberFormat="1" applyFont="1" applyBorder="1" applyAlignment="1">
      <alignment vertical="center" shrinkToFit="1"/>
    </xf>
    <xf numFmtId="49" fontId="12" fillId="0" borderId="13" xfId="0" applyNumberFormat="1" applyFont="1" applyBorder="1" applyAlignment="1">
      <alignment vertical="center" shrinkToFit="1"/>
    </xf>
    <xf numFmtId="38" fontId="33" fillId="0" borderId="13" xfId="1" applyFont="1" applyFill="1" applyBorder="1" applyAlignment="1">
      <alignment vertical="center" shrinkToFit="1"/>
    </xf>
    <xf numFmtId="38" fontId="33" fillId="0" borderId="13" xfId="1" applyFont="1" applyFill="1" applyBorder="1">
      <alignment vertical="center"/>
    </xf>
    <xf numFmtId="49" fontId="33" fillId="0" borderId="17" xfId="0" applyNumberFormat="1" applyFont="1" applyBorder="1" applyAlignment="1">
      <alignment vertical="center" shrinkToFit="1"/>
    </xf>
    <xf numFmtId="0" fontId="33" fillId="0" borderId="18" xfId="0" applyFont="1" applyBorder="1" applyAlignment="1">
      <alignment vertical="center" shrinkToFit="1"/>
    </xf>
    <xf numFmtId="49" fontId="33" fillId="0" borderId="19" xfId="0" applyNumberFormat="1" applyFont="1" applyBorder="1" applyAlignment="1">
      <alignment vertical="center" shrinkToFit="1"/>
    </xf>
    <xf numFmtId="0" fontId="33" fillId="0" borderId="20" xfId="0" applyFont="1" applyBorder="1" applyAlignment="1">
      <alignment vertical="center" shrinkToFit="1"/>
    </xf>
    <xf numFmtId="49" fontId="33" fillId="0" borderId="21" xfId="0" applyNumberFormat="1" applyFont="1" applyBorder="1" applyAlignment="1">
      <alignment vertical="center" shrinkToFit="1"/>
    </xf>
    <xf numFmtId="0" fontId="34" fillId="0" borderId="22" xfId="0" applyFont="1" applyBorder="1" applyAlignment="1">
      <alignment vertical="center" shrinkToFit="1"/>
    </xf>
    <xf numFmtId="49" fontId="34" fillId="0" borderId="23" xfId="0" applyNumberFormat="1" applyFont="1" applyBorder="1" applyAlignment="1">
      <alignment vertical="center" shrinkToFit="1"/>
    </xf>
    <xf numFmtId="49" fontId="33" fillId="0" borderId="24" xfId="0" applyNumberFormat="1" applyFont="1" applyBorder="1" applyAlignment="1">
      <alignment vertical="center" shrinkToFit="1"/>
    </xf>
    <xf numFmtId="49" fontId="12" fillId="0" borderId="19" xfId="0" applyNumberFormat="1" applyFont="1" applyBorder="1" applyAlignment="1">
      <alignment vertical="center" shrinkToFit="1"/>
    </xf>
    <xf numFmtId="38" fontId="33" fillId="0" borderId="19" xfId="1" applyFont="1" applyFill="1" applyBorder="1" applyAlignment="1">
      <alignment vertical="center" shrinkToFit="1"/>
    </xf>
    <xf numFmtId="38" fontId="33" fillId="0" borderId="19" xfId="1" applyFont="1" applyFill="1" applyBorder="1">
      <alignment vertical="center"/>
    </xf>
    <xf numFmtId="49" fontId="33" fillId="0" borderId="25" xfId="0" applyNumberFormat="1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>
      <alignment vertical="center"/>
    </xf>
    <xf numFmtId="0" fontId="43" fillId="0" borderId="28" xfId="0" applyFont="1" applyBorder="1">
      <alignment vertical="center"/>
    </xf>
    <xf numFmtId="0" fontId="43" fillId="0" borderId="29" xfId="0" applyFont="1" applyBorder="1">
      <alignment vertical="center"/>
    </xf>
    <xf numFmtId="0" fontId="0" fillId="0" borderId="30" xfId="0" applyBorder="1">
      <alignment vertical="center"/>
    </xf>
    <xf numFmtId="0" fontId="43" fillId="0" borderId="27" xfId="0" applyFont="1" applyBorder="1">
      <alignment vertical="center"/>
    </xf>
    <xf numFmtId="0" fontId="0" fillId="0" borderId="27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43" fillId="0" borderId="0" xfId="0" applyFont="1">
      <alignment vertical="center"/>
    </xf>
    <xf numFmtId="0" fontId="33" fillId="0" borderId="0" xfId="3" applyFont="1" applyAlignment="1">
      <alignment shrinkToFit="1"/>
    </xf>
    <xf numFmtId="0" fontId="33" fillId="0" borderId="0" xfId="6" applyAlignment="1">
      <alignment shrinkToFit="1"/>
    </xf>
    <xf numFmtId="38" fontId="33" fillId="0" borderId="0" xfId="1" applyFont="1" applyFill="1" applyBorder="1" applyAlignment="1">
      <alignment vertical="center" shrinkToFit="1"/>
    </xf>
    <xf numFmtId="0" fontId="40" fillId="0" borderId="0" xfId="4" applyFont="1" applyAlignment="1">
      <alignment vertical="center"/>
    </xf>
    <xf numFmtId="0" fontId="34" fillId="5" borderId="14" xfId="0" applyFont="1" applyFill="1" applyBorder="1" applyAlignment="1">
      <alignment vertical="center" shrinkToFit="1"/>
    </xf>
    <xf numFmtId="49" fontId="34" fillId="5" borderId="15" xfId="0" applyNumberFormat="1" applyFont="1" applyFill="1" applyBorder="1" applyAlignment="1">
      <alignment vertical="center" shrinkToFit="1"/>
    </xf>
    <xf numFmtId="49" fontId="33" fillId="5" borderId="16" xfId="0" applyNumberFormat="1" applyFont="1" applyFill="1" applyBorder="1" applyAlignment="1">
      <alignment vertical="center" shrinkToFit="1"/>
    </xf>
    <xf numFmtId="49" fontId="12" fillId="5" borderId="13" xfId="0" applyNumberFormat="1" applyFont="1" applyFill="1" applyBorder="1" applyAlignment="1">
      <alignment vertical="center" shrinkToFit="1"/>
    </xf>
    <xf numFmtId="49" fontId="33" fillId="5" borderId="13" xfId="0" applyNumberFormat="1" applyFont="1" applyFill="1" applyBorder="1" applyAlignment="1">
      <alignment vertical="center" shrinkToFit="1"/>
    </xf>
    <xf numFmtId="38" fontId="33" fillId="5" borderId="13" xfId="1" applyFont="1" applyFill="1" applyBorder="1" applyAlignment="1">
      <alignment vertical="center" shrinkToFit="1"/>
    </xf>
    <xf numFmtId="38" fontId="33" fillId="5" borderId="13" xfId="1" applyFont="1" applyFill="1" applyBorder="1">
      <alignment vertical="center"/>
    </xf>
    <xf numFmtId="49" fontId="12" fillId="5" borderId="17" xfId="0" applyNumberFormat="1" applyFont="1" applyFill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1" fillId="3" borderId="34" xfId="2" quotePrefix="1" applyFont="1" applyFill="1" applyBorder="1" applyAlignment="1">
      <alignment horizontal="center" shrinkToFit="1"/>
    </xf>
    <xf numFmtId="0" fontId="11" fillId="3" borderId="35" xfId="2" quotePrefix="1" applyFont="1" applyFill="1" applyBorder="1" applyAlignment="1">
      <alignment horizontal="center" shrinkToFit="1"/>
    </xf>
    <xf numFmtId="0" fontId="12" fillId="3" borderId="35" xfId="2" quotePrefix="1" applyFont="1" applyFill="1" applyBorder="1" applyAlignment="1">
      <alignment horizontal="center" shrinkToFit="1"/>
    </xf>
    <xf numFmtId="5" fontId="41" fillId="3" borderId="35" xfId="0" applyNumberFormat="1" applyFont="1" applyFill="1" applyBorder="1" applyAlignment="1">
      <alignment horizontal="center" shrinkToFit="1"/>
    </xf>
    <xf numFmtId="0" fontId="11" fillId="3" borderId="36" xfId="2" quotePrefix="1" applyFont="1" applyFill="1" applyBorder="1" applyAlignment="1">
      <alignment horizontal="center" shrinkToFit="1"/>
    </xf>
    <xf numFmtId="0" fontId="33" fillId="0" borderId="37" xfId="0" applyFont="1" applyBorder="1" applyAlignment="1">
      <alignment vertical="center" shrinkToFit="1"/>
    </xf>
    <xf numFmtId="49" fontId="33" fillId="0" borderId="38" xfId="0" applyNumberFormat="1" applyFont="1" applyBorder="1" applyAlignment="1">
      <alignment vertical="center" shrinkToFit="1"/>
    </xf>
    <xf numFmtId="0" fontId="34" fillId="5" borderId="39" xfId="0" applyFont="1" applyFill="1" applyBorder="1" applyAlignment="1">
      <alignment vertical="center" shrinkToFit="1"/>
    </xf>
    <xf numFmtId="49" fontId="34" fillId="5" borderId="40" xfId="0" applyNumberFormat="1" applyFont="1" applyFill="1" applyBorder="1" applyAlignment="1">
      <alignment vertical="center" shrinkToFit="1"/>
    </xf>
    <xf numFmtId="49" fontId="33" fillId="5" borderId="41" xfId="0" applyNumberFormat="1" applyFont="1" applyFill="1" applyBorder="1" applyAlignment="1">
      <alignment vertical="center" shrinkToFit="1"/>
    </xf>
    <xf numFmtId="49" fontId="12" fillId="5" borderId="38" xfId="0" applyNumberFormat="1" applyFont="1" applyFill="1" applyBorder="1" applyAlignment="1">
      <alignment vertical="center" shrinkToFit="1"/>
    </xf>
    <xf numFmtId="49" fontId="33" fillId="5" borderId="38" xfId="0" applyNumberFormat="1" applyFont="1" applyFill="1" applyBorder="1" applyAlignment="1">
      <alignment vertical="center" shrinkToFit="1"/>
    </xf>
    <xf numFmtId="38" fontId="33" fillId="5" borderId="38" xfId="1" applyFont="1" applyFill="1" applyBorder="1" applyAlignment="1">
      <alignment vertical="center" shrinkToFit="1"/>
    </xf>
    <xf numFmtId="38" fontId="33" fillId="5" borderId="38" xfId="1" applyFont="1" applyFill="1" applyBorder="1">
      <alignment vertical="center"/>
    </xf>
    <xf numFmtId="49" fontId="12" fillId="5" borderId="42" xfId="0" applyNumberFormat="1" applyFont="1" applyFill="1" applyBorder="1" applyAlignment="1">
      <alignment vertical="center" shrinkToFit="1"/>
    </xf>
    <xf numFmtId="0" fontId="33" fillId="0" borderId="43" xfId="0" applyFont="1" applyBorder="1" applyAlignment="1">
      <alignment vertical="center" shrinkToFit="1"/>
    </xf>
    <xf numFmtId="49" fontId="33" fillId="0" borderId="44" xfId="0" applyNumberFormat="1" applyFont="1" applyBorder="1" applyAlignment="1">
      <alignment vertical="center" shrinkToFit="1"/>
    </xf>
    <xf numFmtId="0" fontId="34" fillId="5" borderId="45" xfId="0" applyFont="1" applyFill="1" applyBorder="1" applyAlignment="1">
      <alignment vertical="center" shrinkToFit="1"/>
    </xf>
    <xf numFmtId="49" fontId="34" fillId="5" borderId="46" xfId="0" applyNumberFormat="1" applyFont="1" applyFill="1" applyBorder="1" applyAlignment="1">
      <alignment vertical="center" shrinkToFit="1"/>
    </xf>
    <xf numFmtId="49" fontId="33" fillId="5" borderId="47" xfId="0" applyNumberFormat="1" applyFont="1" applyFill="1" applyBorder="1" applyAlignment="1">
      <alignment vertical="center" shrinkToFit="1"/>
    </xf>
    <xf numFmtId="49" fontId="12" fillId="5" borderId="44" xfId="0" applyNumberFormat="1" applyFont="1" applyFill="1" applyBorder="1" applyAlignment="1">
      <alignment vertical="center" shrinkToFit="1"/>
    </xf>
    <xf numFmtId="49" fontId="33" fillId="5" borderId="44" xfId="0" applyNumberFormat="1" applyFont="1" applyFill="1" applyBorder="1" applyAlignment="1">
      <alignment vertical="center" shrinkToFit="1"/>
    </xf>
    <xf numFmtId="38" fontId="33" fillId="5" borderId="44" xfId="1" applyFont="1" applyFill="1" applyBorder="1" applyAlignment="1">
      <alignment vertical="center" shrinkToFit="1"/>
    </xf>
    <xf numFmtId="38" fontId="33" fillId="5" borderId="44" xfId="1" applyFont="1" applyFill="1" applyBorder="1">
      <alignment vertical="center"/>
    </xf>
    <xf numFmtId="49" fontId="12" fillId="5" borderId="48" xfId="0" applyNumberFormat="1" applyFont="1" applyFill="1" applyBorder="1" applyAlignment="1">
      <alignment vertical="center" shrinkToFit="1"/>
    </xf>
    <xf numFmtId="0" fontId="34" fillId="0" borderId="45" xfId="0" applyFont="1" applyBorder="1" applyAlignment="1">
      <alignment vertical="center" shrinkToFit="1"/>
    </xf>
    <xf numFmtId="49" fontId="34" fillId="0" borderId="46" xfId="0" applyNumberFormat="1" applyFont="1" applyBorder="1" applyAlignment="1">
      <alignment vertical="center" shrinkToFit="1"/>
    </xf>
    <xf numFmtId="49" fontId="33" fillId="0" borderId="47" xfId="0" applyNumberFormat="1" applyFont="1" applyBorder="1" applyAlignment="1">
      <alignment vertical="center" shrinkToFit="1"/>
    </xf>
    <xf numFmtId="49" fontId="12" fillId="0" borderId="44" xfId="0" applyNumberFormat="1" applyFont="1" applyBorder="1" applyAlignment="1">
      <alignment vertical="center" shrinkToFit="1"/>
    </xf>
    <xf numFmtId="38" fontId="33" fillId="0" borderId="44" xfId="1" applyFont="1" applyFill="1" applyBorder="1" applyAlignment="1">
      <alignment vertical="center" shrinkToFit="1"/>
    </xf>
    <xf numFmtId="38" fontId="33" fillId="0" borderId="44" xfId="1" applyFont="1" applyFill="1" applyBorder="1">
      <alignment vertical="center"/>
    </xf>
    <xf numFmtId="49" fontId="33" fillId="0" borderId="48" xfId="0" applyNumberFormat="1" applyFont="1" applyBorder="1" applyAlignment="1">
      <alignment vertical="center" shrinkToFit="1"/>
    </xf>
    <xf numFmtId="0" fontId="33" fillId="0" borderId="49" xfId="0" applyFont="1" applyBorder="1" applyAlignment="1">
      <alignment vertical="center" shrinkToFit="1"/>
    </xf>
    <xf numFmtId="49" fontId="33" fillId="0" borderId="50" xfId="0" applyNumberFormat="1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49" fontId="12" fillId="0" borderId="46" xfId="0" applyNumberFormat="1" applyFont="1" applyBorder="1" applyAlignment="1">
      <alignment vertical="center" shrinkToFit="1"/>
    </xf>
    <xf numFmtId="49" fontId="44" fillId="0" borderId="47" xfId="0" applyNumberFormat="1" applyFont="1" applyBorder="1" applyAlignment="1">
      <alignment vertical="center" shrinkToFit="1"/>
    </xf>
    <xf numFmtId="0" fontId="0" fillId="0" borderId="51" xfId="0" applyBorder="1" applyAlignment="1">
      <alignment vertical="center" shrinkToFit="1"/>
    </xf>
    <xf numFmtId="0" fontId="0" fillId="0" borderId="52" xfId="0" applyBorder="1">
      <alignment vertical="center"/>
    </xf>
    <xf numFmtId="0" fontId="43" fillId="0" borderId="53" xfId="0" applyFont="1" applyBorder="1">
      <alignment vertical="center"/>
    </xf>
    <xf numFmtId="0" fontId="43" fillId="0" borderId="54" xfId="0" applyFont="1" applyBorder="1">
      <alignment vertical="center"/>
    </xf>
    <xf numFmtId="0" fontId="0" fillId="0" borderId="55" xfId="0" applyBorder="1">
      <alignment vertical="center"/>
    </xf>
    <xf numFmtId="0" fontId="43" fillId="0" borderId="52" xfId="0" applyFont="1" applyBorder="1">
      <alignment vertical="center"/>
    </xf>
    <xf numFmtId="0" fontId="0" fillId="0" borderId="52" xfId="0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34" fillId="0" borderId="39" xfId="0" applyFont="1" applyBorder="1" applyAlignment="1">
      <alignment vertical="center" shrinkToFit="1"/>
    </xf>
    <xf numFmtId="49" fontId="34" fillId="0" borderId="40" xfId="0" applyNumberFormat="1" applyFont="1" applyBorder="1" applyAlignment="1">
      <alignment vertical="center" shrinkToFit="1"/>
    </xf>
    <xf numFmtId="49" fontId="33" fillId="0" borderId="41" xfId="0" applyNumberFormat="1" applyFont="1" applyBorder="1" applyAlignment="1">
      <alignment vertical="center" shrinkToFit="1"/>
    </xf>
    <xf numFmtId="49" fontId="12" fillId="0" borderId="38" xfId="0" applyNumberFormat="1" applyFont="1" applyBorder="1" applyAlignment="1">
      <alignment vertical="center" shrinkToFit="1"/>
    </xf>
    <xf numFmtId="38" fontId="33" fillId="0" borderId="38" xfId="1" applyFont="1" applyFill="1" applyBorder="1" applyAlignment="1">
      <alignment vertical="center" shrinkToFit="1"/>
    </xf>
    <xf numFmtId="38" fontId="33" fillId="0" borderId="38" xfId="1" applyFont="1" applyFill="1" applyBorder="1">
      <alignment vertical="center"/>
    </xf>
    <xf numFmtId="49" fontId="2" fillId="0" borderId="42" xfId="0" applyNumberFormat="1" applyFont="1" applyBorder="1" applyAlignment="1">
      <alignment vertical="center" shrinkToFit="1"/>
    </xf>
    <xf numFmtId="0" fontId="11" fillId="3" borderId="57" xfId="2" quotePrefix="1" applyFont="1" applyFill="1" applyBorder="1" applyAlignment="1">
      <alignment horizontal="center" shrinkToFit="1"/>
    </xf>
    <xf numFmtId="0" fontId="11" fillId="3" borderId="58" xfId="2" quotePrefix="1" applyFont="1" applyFill="1" applyBorder="1" applyAlignment="1">
      <alignment horizontal="center" shrinkToFit="1"/>
    </xf>
    <xf numFmtId="0" fontId="12" fillId="3" borderId="58" xfId="2" quotePrefix="1" applyFont="1" applyFill="1" applyBorder="1" applyAlignment="1">
      <alignment horizontal="center" shrinkToFit="1"/>
    </xf>
    <xf numFmtId="5" fontId="41" fillId="3" borderId="58" xfId="0" applyNumberFormat="1" applyFont="1" applyFill="1" applyBorder="1" applyAlignment="1">
      <alignment horizontal="center" shrinkToFit="1"/>
    </xf>
    <xf numFmtId="0" fontId="11" fillId="3" borderId="59" xfId="2" quotePrefix="1" applyFont="1" applyFill="1" applyBorder="1" applyAlignment="1">
      <alignment horizontal="center" shrinkToFit="1"/>
    </xf>
    <xf numFmtId="0" fontId="33" fillId="0" borderId="60" xfId="0" applyFont="1" applyBorder="1" applyAlignment="1">
      <alignment vertical="center" shrinkToFit="1"/>
    </xf>
    <xf numFmtId="49" fontId="33" fillId="0" borderId="61" xfId="0" applyNumberFormat="1" applyFont="1" applyBorder="1" applyAlignment="1">
      <alignment vertical="center" shrinkToFit="1"/>
    </xf>
    <xf numFmtId="0" fontId="34" fillId="0" borderId="62" xfId="0" applyFont="1" applyBorder="1" applyAlignment="1">
      <alignment vertical="center" shrinkToFit="1"/>
    </xf>
    <xf numFmtId="49" fontId="34" fillId="0" borderId="63" xfId="0" applyNumberFormat="1" applyFont="1" applyBorder="1" applyAlignment="1">
      <alignment vertical="center" shrinkToFit="1"/>
    </xf>
    <xf numFmtId="49" fontId="33" fillId="0" borderId="64" xfId="0" applyNumberFormat="1" applyFont="1" applyBorder="1" applyAlignment="1">
      <alignment vertical="center" shrinkToFit="1"/>
    </xf>
    <xf numFmtId="49" fontId="12" fillId="0" borderId="61" xfId="0" applyNumberFormat="1" applyFont="1" applyBorder="1" applyAlignment="1">
      <alignment vertical="center" shrinkToFit="1"/>
    </xf>
    <xf numFmtId="38" fontId="33" fillId="0" borderId="61" xfId="1" applyFont="1" applyFill="1" applyBorder="1" applyAlignment="1">
      <alignment vertical="center" shrinkToFit="1"/>
    </xf>
    <xf numFmtId="38" fontId="33" fillId="0" borderId="61" xfId="1" applyFont="1" applyFill="1" applyBorder="1">
      <alignment vertical="center"/>
    </xf>
    <xf numFmtId="49" fontId="33" fillId="0" borderId="65" xfId="0" applyNumberFormat="1" applyFont="1" applyBorder="1" applyAlignment="1">
      <alignment vertical="center" shrinkToFit="1"/>
    </xf>
    <xf numFmtId="0" fontId="33" fillId="0" borderId="66" xfId="0" applyFont="1" applyBorder="1" applyAlignment="1">
      <alignment vertical="center" shrinkToFit="1"/>
    </xf>
    <xf numFmtId="49" fontId="33" fillId="0" borderId="67" xfId="0" applyNumberFormat="1" applyFont="1" applyBorder="1" applyAlignment="1">
      <alignment vertical="center" shrinkToFit="1"/>
    </xf>
    <xf numFmtId="0" fontId="34" fillId="0" borderId="68" xfId="0" applyFont="1" applyBorder="1" applyAlignment="1">
      <alignment vertical="center" shrinkToFit="1"/>
    </xf>
    <xf numFmtId="49" fontId="34" fillId="0" borderId="69" xfId="0" applyNumberFormat="1" applyFont="1" applyBorder="1" applyAlignment="1">
      <alignment vertical="center" shrinkToFit="1"/>
    </xf>
    <xf numFmtId="49" fontId="33" fillId="0" borderId="70" xfId="0" applyNumberFormat="1" applyFont="1" applyBorder="1" applyAlignment="1">
      <alignment vertical="center" shrinkToFit="1"/>
    </xf>
    <xf numFmtId="49" fontId="12" fillId="0" borderId="71" xfId="0" applyNumberFormat="1" applyFont="1" applyBorder="1" applyAlignment="1">
      <alignment vertical="center" shrinkToFit="1"/>
    </xf>
    <xf numFmtId="49" fontId="33" fillId="0" borderId="71" xfId="0" applyNumberFormat="1" applyFont="1" applyBorder="1" applyAlignment="1">
      <alignment vertical="center" shrinkToFit="1"/>
    </xf>
    <xf numFmtId="38" fontId="33" fillId="0" borderId="71" xfId="1" applyFont="1" applyFill="1" applyBorder="1" applyAlignment="1">
      <alignment vertical="center" shrinkToFit="1"/>
    </xf>
    <xf numFmtId="38" fontId="33" fillId="0" borderId="71" xfId="1" applyFont="1" applyFill="1" applyBorder="1">
      <alignment vertical="center"/>
    </xf>
    <xf numFmtId="49" fontId="33" fillId="0" borderId="72" xfId="0" applyNumberFormat="1" applyFont="1" applyBorder="1" applyAlignment="1">
      <alignment vertical="center" shrinkToFit="1"/>
    </xf>
    <xf numFmtId="0" fontId="33" fillId="0" borderId="73" xfId="0" applyFont="1" applyBorder="1" applyAlignment="1">
      <alignment vertical="center" shrinkToFit="1"/>
    </xf>
    <xf numFmtId="0" fontId="0" fillId="0" borderId="73" xfId="0" applyBorder="1" applyAlignment="1">
      <alignment vertical="center" shrinkToFit="1"/>
    </xf>
    <xf numFmtId="0" fontId="0" fillId="0" borderId="71" xfId="0" applyBorder="1">
      <alignment vertical="center"/>
    </xf>
    <xf numFmtId="0" fontId="43" fillId="0" borderId="68" xfId="0" applyFont="1" applyBorder="1">
      <alignment vertical="center"/>
    </xf>
    <xf numFmtId="0" fontId="43" fillId="0" borderId="69" xfId="0" applyFont="1" applyBorder="1">
      <alignment vertical="center"/>
    </xf>
    <xf numFmtId="0" fontId="0" fillId="0" borderId="70" xfId="0" applyBorder="1">
      <alignment vertical="center"/>
    </xf>
    <xf numFmtId="0" fontId="43" fillId="0" borderId="71" xfId="0" applyFont="1" applyBorder="1">
      <alignment vertical="center"/>
    </xf>
    <xf numFmtId="0" fontId="0" fillId="0" borderId="71" xfId="0" applyBorder="1" applyAlignment="1">
      <alignment vertical="center" shrinkToFit="1"/>
    </xf>
    <xf numFmtId="0" fontId="0" fillId="0" borderId="72" xfId="0" applyBorder="1" applyAlignment="1">
      <alignment vertical="center" shrinkToFit="1"/>
    </xf>
    <xf numFmtId="0" fontId="34" fillId="5" borderId="68" xfId="0" applyFont="1" applyFill="1" applyBorder="1" applyAlignment="1">
      <alignment vertical="center" shrinkToFit="1"/>
    </xf>
    <xf numFmtId="49" fontId="34" fillId="5" borderId="69" xfId="0" applyNumberFormat="1" applyFont="1" applyFill="1" applyBorder="1" applyAlignment="1">
      <alignment vertical="center" shrinkToFit="1"/>
    </xf>
    <xf numFmtId="49" fontId="33" fillId="5" borderId="70" xfId="0" applyNumberFormat="1" applyFont="1" applyFill="1" applyBorder="1" applyAlignment="1">
      <alignment vertical="center" shrinkToFit="1"/>
    </xf>
    <xf numFmtId="49" fontId="12" fillId="5" borderId="71" xfId="0" applyNumberFormat="1" applyFont="1" applyFill="1" applyBorder="1" applyAlignment="1">
      <alignment vertical="center" shrinkToFit="1"/>
    </xf>
    <xf numFmtId="49" fontId="33" fillId="5" borderId="71" xfId="0" applyNumberFormat="1" applyFont="1" applyFill="1" applyBorder="1" applyAlignment="1">
      <alignment vertical="center" shrinkToFit="1"/>
    </xf>
    <xf numFmtId="38" fontId="33" fillId="5" borderId="71" xfId="1" applyFont="1" applyFill="1" applyBorder="1" applyAlignment="1">
      <alignment vertical="center" shrinkToFit="1"/>
    </xf>
    <xf numFmtId="38" fontId="33" fillId="5" borderId="71" xfId="1" applyFont="1" applyFill="1" applyBorder="1">
      <alignment vertical="center"/>
    </xf>
    <xf numFmtId="49" fontId="12" fillId="5" borderId="72" xfId="0" applyNumberFormat="1" applyFont="1" applyFill="1" applyBorder="1" applyAlignment="1">
      <alignment vertical="center" shrinkToFit="1"/>
    </xf>
    <xf numFmtId="0" fontId="0" fillId="0" borderId="74" xfId="0" applyBorder="1" applyAlignment="1">
      <alignment vertical="center" shrinkToFit="1"/>
    </xf>
    <xf numFmtId="0" fontId="0" fillId="0" borderId="75" xfId="0" applyBorder="1">
      <alignment vertical="center"/>
    </xf>
    <xf numFmtId="0" fontId="43" fillId="0" borderId="76" xfId="0" applyFont="1" applyBorder="1">
      <alignment vertical="center"/>
    </xf>
    <xf numFmtId="0" fontId="43" fillId="0" borderId="77" xfId="0" applyFont="1" applyBorder="1">
      <alignment vertical="center"/>
    </xf>
    <xf numFmtId="0" fontId="0" fillId="0" borderId="78" xfId="0" applyBorder="1">
      <alignment vertical="center"/>
    </xf>
    <xf numFmtId="0" fontId="43" fillId="0" borderId="75" xfId="0" applyFont="1" applyBorder="1">
      <alignment vertical="center"/>
    </xf>
    <xf numFmtId="0" fontId="0" fillId="0" borderId="75" xfId="0" applyBorder="1" applyAlignment="1">
      <alignment vertical="center" shrinkToFit="1"/>
    </xf>
    <xf numFmtId="0" fontId="0" fillId="0" borderId="79" xfId="0" applyBorder="1" applyAlignment="1">
      <alignment vertical="center" shrinkToFit="1"/>
    </xf>
    <xf numFmtId="0" fontId="2" fillId="0" borderId="73" xfId="0" applyFont="1" applyBorder="1" applyAlignment="1">
      <alignment vertical="center" shrinkToFit="1"/>
    </xf>
    <xf numFmtId="49" fontId="2" fillId="0" borderId="71" xfId="0" applyNumberFormat="1" applyFont="1" applyBorder="1" applyAlignment="1">
      <alignment vertical="center" shrinkToFit="1"/>
    </xf>
    <xf numFmtId="0" fontId="11" fillId="0" borderId="68" xfId="0" applyFont="1" applyBorder="1" applyAlignment="1">
      <alignment vertical="center" shrinkToFit="1"/>
    </xf>
    <xf numFmtId="49" fontId="11" fillId="0" borderId="69" xfId="0" applyNumberFormat="1" applyFont="1" applyBorder="1" applyAlignment="1">
      <alignment vertical="center" shrinkToFit="1"/>
    </xf>
    <xf numFmtId="49" fontId="2" fillId="0" borderId="70" xfId="0" applyNumberFormat="1" applyFont="1" applyBorder="1" applyAlignment="1">
      <alignment vertical="center" shrinkToFit="1"/>
    </xf>
    <xf numFmtId="49" fontId="11" fillId="0" borderId="71" xfId="0" applyNumberFormat="1" applyFont="1" applyBorder="1" applyAlignment="1">
      <alignment vertical="center" shrinkToFit="1"/>
    </xf>
    <xf numFmtId="38" fontId="2" fillId="0" borderId="71" xfId="1" applyFont="1" applyFill="1" applyBorder="1" applyAlignment="1">
      <alignment vertical="center" shrinkToFit="1"/>
    </xf>
    <xf numFmtId="38" fontId="2" fillId="0" borderId="71" xfId="1" applyFont="1" applyFill="1" applyBorder="1">
      <alignment vertical="center"/>
    </xf>
    <xf numFmtId="49" fontId="2" fillId="0" borderId="72" xfId="0" applyNumberFormat="1" applyFont="1" applyBorder="1" applyAlignment="1">
      <alignment vertical="center" shrinkToFit="1"/>
    </xf>
    <xf numFmtId="0" fontId="11" fillId="3" borderId="81" xfId="2" quotePrefix="1" applyFont="1" applyFill="1" applyBorder="1" applyAlignment="1">
      <alignment horizontal="center" shrinkToFit="1"/>
    </xf>
    <xf numFmtId="0" fontId="11" fillId="3" borderId="82" xfId="2" quotePrefix="1" applyFont="1" applyFill="1" applyBorder="1" applyAlignment="1">
      <alignment horizontal="center" shrinkToFit="1"/>
    </xf>
    <xf numFmtId="0" fontId="12" fillId="3" borderId="82" xfId="2" quotePrefix="1" applyFont="1" applyFill="1" applyBorder="1" applyAlignment="1">
      <alignment horizontal="center" shrinkToFit="1"/>
    </xf>
    <xf numFmtId="5" fontId="41" fillId="3" borderId="82" xfId="0" applyNumberFormat="1" applyFont="1" applyFill="1" applyBorder="1" applyAlignment="1">
      <alignment horizontal="center" shrinkToFit="1"/>
    </xf>
    <xf numFmtId="0" fontId="11" fillId="3" borderId="83" xfId="2" quotePrefix="1" applyFont="1" applyFill="1" applyBorder="1" applyAlignment="1">
      <alignment horizontal="center" shrinkToFit="1"/>
    </xf>
    <xf numFmtId="0" fontId="33" fillId="0" borderId="84" xfId="0" applyFont="1" applyBorder="1" applyAlignment="1">
      <alignment vertical="center" shrinkToFit="1"/>
    </xf>
    <xf numFmtId="49" fontId="33" fillId="0" borderId="85" xfId="0" applyNumberFormat="1" applyFont="1" applyBorder="1" applyAlignment="1">
      <alignment vertical="center" shrinkToFit="1"/>
    </xf>
    <xf numFmtId="0" fontId="34" fillId="0" borderId="86" xfId="0" applyFont="1" applyBorder="1" applyAlignment="1">
      <alignment vertical="center" shrinkToFit="1"/>
    </xf>
    <xf numFmtId="49" fontId="34" fillId="0" borderId="87" xfId="0" applyNumberFormat="1" applyFont="1" applyBorder="1" applyAlignment="1">
      <alignment vertical="center" shrinkToFit="1"/>
    </xf>
    <xf numFmtId="49" fontId="33" fillId="0" borderId="88" xfId="0" applyNumberFormat="1" applyFont="1" applyBorder="1" applyAlignment="1">
      <alignment vertical="center" shrinkToFit="1"/>
    </xf>
    <xf numFmtId="49" fontId="12" fillId="0" borderId="85" xfId="0" applyNumberFormat="1" applyFont="1" applyBorder="1" applyAlignment="1">
      <alignment vertical="center" shrinkToFit="1"/>
    </xf>
    <xf numFmtId="38" fontId="33" fillId="0" borderId="85" xfId="1" applyFont="1" applyFill="1" applyBorder="1" applyAlignment="1">
      <alignment vertical="center" shrinkToFit="1"/>
    </xf>
    <xf numFmtId="38" fontId="33" fillId="0" borderId="85" xfId="1" applyFont="1" applyFill="1" applyBorder="1">
      <alignment vertical="center"/>
    </xf>
    <xf numFmtId="49" fontId="33" fillId="0" borderId="89" xfId="0" applyNumberFormat="1" applyFont="1" applyBorder="1" applyAlignment="1">
      <alignment vertical="center" shrinkToFit="1"/>
    </xf>
    <xf numFmtId="0" fontId="33" fillId="0" borderId="90" xfId="0" applyFont="1" applyBorder="1" applyAlignment="1">
      <alignment vertical="center" shrinkToFit="1"/>
    </xf>
    <xf numFmtId="49" fontId="33" fillId="0" borderId="91" xfId="0" applyNumberFormat="1" applyFont="1" applyBorder="1" applyAlignment="1">
      <alignment vertical="center" shrinkToFit="1"/>
    </xf>
    <xf numFmtId="0" fontId="34" fillId="0" borderId="92" xfId="0" applyFont="1" applyBorder="1" applyAlignment="1">
      <alignment vertical="center" shrinkToFit="1"/>
    </xf>
    <xf numFmtId="49" fontId="34" fillId="0" borderId="93" xfId="0" applyNumberFormat="1" applyFont="1" applyBorder="1" applyAlignment="1">
      <alignment vertical="center" shrinkToFit="1"/>
    </xf>
    <xf numFmtId="49" fontId="33" fillId="0" borderId="94" xfId="0" applyNumberFormat="1" applyFont="1" applyBorder="1" applyAlignment="1">
      <alignment vertical="center" shrinkToFit="1"/>
    </xf>
    <xf numFmtId="49" fontId="12" fillId="0" borderId="91" xfId="0" applyNumberFormat="1" applyFont="1" applyBorder="1" applyAlignment="1">
      <alignment vertical="center" shrinkToFit="1"/>
    </xf>
    <xf numFmtId="38" fontId="33" fillId="0" borderId="91" xfId="1" applyFont="1" applyFill="1" applyBorder="1" applyAlignment="1">
      <alignment vertical="center" shrinkToFit="1"/>
    </xf>
    <xf numFmtId="38" fontId="33" fillId="0" borderId="91" xfId="1" applyFont="1" applyFill="1" applyBorder="1">
      <alignment vertical="center"/>
    </xf>
    <xf numFmtId="49" fontId="33" fillId="0" borderId="95" xfId="0" applyNumberFormat="1" applyFont="1" applyBorder="1" applyAlignment="1">
      <alignment vertical="center" shrinkToFit="1"/>
    </xf>
    <xf numFmtId="0" fontId="0" fillId="0" borderId="96" xfId="0" applyBorder="1" applyAlignment="1">
      <alignment vertical="center" shrinkToFit="1"/>
    </xf>
    <xf numFmtId="0" fontId="0" fillId="0" borderId="97" xfId="0" applyBorder="1">
      <alignment vertical="center"/>
    </xf>
    <xf numFmtId="0" fontId="43" fillId="0" borderId="98" xfId="0" applyFont="1" applyBorder="1">
      <alignment vertical="center"/>
    </xf>
    <xf numFmtId="0" fontId="43" fillId="0" borderId="99" xfId="0" applyFont="1" applyBorder="1">
      <alignment vertical="center"/>
    </xf>
    <xf numFmtId="0" fontId="0" fillId="0" borderId="100" xfId="0" applyBorder="1">
      <alignment vertical="center"/>
    </xf>
    <xf numFmtId="0" fontId="43" fillId="0" borderId="97" xfId="0" applyFont="1" applyBorder="1">
      <alignment vertical="center"/>
    </xf>
    <xf numFmtId="0" fontId="0" fillId="0" borderId="97" xfId="0" applyBorder="1" applyAlignment="1">
      <alignment vertical="center" shrinkToFit="1"/>
    </xf>
    <xf numFmtId="0" fontId="0" fillId="0" borderId="101" xfId="0" applyBorder="1" applyAlignment="1">
      <alignment vertical="center" shrinkToFit="1"/>
    </xf>
    <xf numFmtId="38" fontId="33" fillId="0" borderId="0" xfId="1" applyFont="1" applyFill="1" applyBorder="1" applyAlignment="1">
      <alignment shrinkToFit="1"/>
    </xf>
    <xf numFmtId="0" fontId="2" fillId="0" borderId="84" xfId="0" applyFont="1" applyBorder="1" applyAlignment="1">
      <alignment vertical="center" shrinkToFit="1"/>
    </xf>
    <xf numFmtId="49" fontId="2" fillId="0" borderId="85" xfId="0" applyNumberFormat="1" applyFont="1" applyBorder="1" applyAlignment="1">
      <alignment vertical="center" shrinkToFit="1"/>
    </xf>
    <xf numFmtId="0" fontId="11" fillId="0" borderId="86" xfId="0" applyFont="1" applyBorder="1" applyAlignment="1">
      <alignment vertical="center" shrinkToFit="1"/>
    </xf>
    <xf numFmtId="49" fontId="11" fillId="0" borderId="87" xfId="0" applyNumberFormat="1" applyFont="1" applyBorder="1" applyAlignment="1">
      <alignment vertical="center" shrinkToFit="1"/>
    </xf>
    <xf numFmtId="49" fontId="2" fillId="0" borderId="88" xfId="0" applyNumberFormat="1" applyFont="1" applyBorder="1" applyAlignment="1">
      <alignment vertical="center" shrinkToFit="1"/>
    </xf>
    <xf numFmtId="49" fontId="11" fillId="0" borderId="85" xfId="0" applyNumberFormat="1" applyFont="1" applyBorder="1" applyAlignment="1">
      <alignment vertical="center" shrinkToFit="1"/>
    </xf>
    <xf numFmtId="38" fontId="2" fillId="0" borderId="85" xfId="1" applyFont="1" applyFill="1" applyBorder="1" applyAlignment="1">
      <alignment vertical="center" shrinkToFit="1"/>
    </xf>
    <xf numFmtId="38" fontId="2" fillId="0" borderId="85" xfId="1" applyFont="1" applyFill="1" applyBorder="1">
      <alignment vertical="center"/>
    </xf>
    <xf numFmtId="49" fontId="2" fillId="0" borderId="89" xfId="0" applyNumberFormat="1" applyFont="1" applyBorder="1" applyAlignment="1">
      <alignment vertical="center" shrinkToFit="1"/>
    </xf>
    <xf numFmtId="0" fontId="33" fillId="0" borderId="102" xfId="0" applyFont="1" applyBorder="1" applyAlignment="1">
      <alignment vertical="center" shrinkToFit="1"/>
    </xf>
    <xf numFmtId="49" fontId="33" fillId="0" borderId="103" xfId="0" applyNumberFormat="1" applyFont="1" applyBorder="1" applyAlignment="1">
      <alignment vertical="center" shrinkToFit="1"/>
    </xf>
    <xf numFmtId="0" fontId="2" fillId="0" borderId="90" xfId="0" applyFont="1" applyBorder="1" applyAlignment="1">
      <alignment vertical="center" shrinkToFit="1"/>
    </xf>
    <xf numFmtId="49" fontId="2" fillId="0" borderId="91" xfId="0" applyNumberFormat="1" applyFont="1" applyBorder="1" applyAlignment="1">
      <alignment vertical="center" shrinkToFit="1"/>
    </xf>
    <xf numFmtId="0" fontId="11" fillId="0" borderId="92" xfId="0" applyFont="1" applyBorder="1" applyAlignment="1">
      <alignment vertical="center" shrinkToFit="1"/>
    </xf>
    <xf numFmtId="49" fontId="11" fillId="0" borderId="93" xfId="0" applyNumberFormat="1" applyFont="1" applyBorder="1" applyAlignment="1">
      <alignment vertical="center" shrinkToFit="1"/>
    </xf>
    <xf numFmtId="49" fontId="2" fillId="0" borderId="94" xfId="0" applyNumberFormat="1" applyFont="1" applyBorder="1" applyAlignment="1">
      <alignment vertical="center" shrinkToFit="1"/>
    </xf>
    <xf numFmtId="49" fontId="11" fillId="0" borderId="91" xfId="0" applyNumberFormat="1" applyFont="1" applyBorder="1" applyAlignment="1">
      <alignment vertical="center" shrinkToFit="1"/>
    </xf>
    <xf numFmtId="38" fontId="2" fillId="0" borderId="91" xfId="1" applyFont="1" applyFill="1" applyBorder="1" applyAlignment="1">
      <alignment vertical="center" shrinkToFit="1"/>
    </xf>
    <xf numFmtId="38" fontId="2" fillId="0" borderId="91" xfId="1" applyFont="1" applyFill="1" applyBorder="1">
      <alignment vertical="center"/>
    </xf>
    <xf numFmtId="49" fontId="2" fillId="0" borderId="95" xfId="0" applyNumberFormat="1" applyFont="1" applyBorder="1" applyAlignment="1">
      <alignment vertical="center" shrinkToFit="1"/>
    </xf>
    <xf numFmtId="0" fontId="0" fillId="0" borderId="90" xfId="0" applyBorder="1" applyAlignment="1">
      <alignment vertical="center" shrinkToFit="1"/>
    </xf>
    <xf numFmtId="0" fontId="0" fillId="0" borderId="91" xfId="0" applyBorder="1">
      <alignment vertical="center"/>
    </xf>
    <xf numFmtId="0" fontId="43" fillId="0" borderId="92" xfId="0" applyFont="1" applyBorder="1">
      <alignment vertical="center"/>
    </xf>
    <xf numFmtId="0" fontId="43" fillId="0" borderId="93" xfId="0" applyFont="1" applyBorder="1">
      <alignment vertical="center"/>
    </xf>
    <xf numFmtId="0" fontId="0" fillId="0" borderId="94" xfId="0" applyBorder="1">
      <alignment vertical="center"/>
    </xf>
    <xf numFmtId="0" fontId="43" fillId="0" borderId="91" xfId="0" applyFont="1" applyBorder="1">
      <alignment vertical="center"/>
    </xf>
    <xf numFmtId="0" fontId="0" fillId="0" borderId="91" xfId="0" applyBorder="1" applyAlignment="1">
      <alignment vertical="center" shrinkToFit="1"/>
    </xf>
    <xf numFmtId="0" fontId="0" fillId="0" borderId="95" xfId="0" applyBorder="1" applyAlignment="1">
      <alignment vertical="center" shrinkToFit="1"/>
    </xf>
    <xf numFmtId="0" fontId="12" fillId="0" borderId="92" xfId="0" applyFont="1" applyBorder="1" applyAlignment="1">
      <alignment vertical="center" shrinkToFit="1"/>
    </xf>
    <xf numFmtId="0" fontId="2" fillId="0" borderId="102" xfId="0" applyFont="1" applyBorder="1" applyAlignment="1">
      <alignment vertical="center" shrinkToFit="1"/>
    </xf>
    <xf numFmtId="49" fontId="2" fillId="0" borderId="103" xfId="0" applyNumberFormat="1" applyFont="1" applyBorder="1" applyAlignment="1">
      <alignment vertical="center" shrinkToFit="1"/>
    </xf>
    <xf numFmtId="0" fontId="12" fillId="0" borderId="0" xfId="3" applyFont="1" applyAlignment="1">
      <alignment vertical="center" shrinkToFit="1"/>
    </xf>
    <xf numFmtId="0" fontId="2" fillId="0" borderId="0" xfId="7" applyFont="1" applyAlignment="1">
      <alignment shrinkToFit="1"/>
    </xf>
    <xf numFmtId="0" fontId="2" fillId="0" borderId="0" xfId="2" quotePrefix="1" applyAlignment="1">
      <alignment shrinkToFit="1"/>
    </xf>
    <xf numFmtId="0" fontId="2" fillId="0" borderId="0" xfId="2" applyAlignment="1">
      <alignment shrinkToFit="1"/>
    </xf>
    <xf numFmtId="0" fontId="11" fillId="0" borderId="0" xfId="2" quotePrefix="1" applyFont="1" applyAlignment="1">
      <alignment shrinkToFit="1"/>
    </xf>
    <xf numFmtId="0" fontId="12" fillId="0" borderId="0" xfId="2" applyFont="1" applyAlignment="1">
      <alignment horizontal="center" shrinkToFit="1"/>
    </xf>
    <xf numFmtId="5" fontId="2" fillId="0" borderId="0" xfId="2" applyNumberFormat="1" applyAlignment="1">
      <alignment shrinkToFit="1"/>
    </xf>
    <xf numFmtId="0" fontId="1" fillId="0" borderId="0" xfId="7" applyAlignment="1">
      <alignment shrinkToFit="1"/>
    </xf>
    <xf numFmtId="0" fontId="33" fillId="0" borderId="0" xfId="8" applyAlignment="1">
      <alignment shrinkToFit="1"/>
    </xf>
    <xf numFmtId="0" fontId="34" fillId="0" borderId="0" xfId="3" applyFont="1" applyAlignment="1">
      <alignment shrinkToFit="1"/>
    </xf>
    <xf numFmtId="0" fontId="12" fillId="0" borderId="0" xfId="0" applyFont="1" applyAlignment="1">
      <alignment horizontal="center" vertical="center" shrinkToFit="1"/>
    </xf>
    <xf numFmtId="0" fontId="12" fillId="0" borderId="0" xfId="3" applyFont="1" applyAlignment="1">
      <alignment horizontal="center" shrinkToFit="1"/>
    </xf>
    <xf numFmtId="0" fontId="11" fillId="3" borderId="105" xfId="2" quotePrefix="1" applyFont="1" applyFill="1" applyBorder="1" applyAlignment="1">
      <alignment horizontal="center" shrinkToFit="1"/>
    </xf>
    <xf numFmtId="0" fontId="11" fillId="3" borderId="106" xfId="2" quotePrefix="1" applyFont="1" applyFill="1" applyBorder="1" applyAlignment="1">
      <alignment horizontal="center" shrinkToFit="1"/>
    </xf>
    <xf numFmtId="0" fontId="12" fillId="3" borderId="106" xfId="2" quotePrefix="1" applyFont="1" applyFill="1" applyBorder="1" applyAlignment="1">
      <alignment horizontal="center" shrinkToFit="1"/>
    </xf>
    <xf numFmtId="5" fontId="41" fillId="3" borderId="106" xfId="0" applyNumberFormat="1" applyFont="1" applyFill="1" applyBorder="1" applyAlignment="1">
      <alignment horizontal="center" shrinkToFit="1"/>
    </xf>
    <xf numFmtId="0" fontId="11" fillId="3" borderId="107" xfId="2" quotePrefix="1" applyFont="1" applyFill="1" applyBorder="1" applyAlignment="1">
      <alignment horizontal="center" shrinkToFit="1"/>
    </xf>
    <xf numFmtId="0" fontId="33" fillId="0" borderId="108" xfId="0" applyFont="1" applyBorder="1" applyAlignment="1">
      <alignment vertical="center" shrinkToFit="1"/>
    </xf>
    <xf numFmtId="49" fontId="33" fillId="0" borderId="109" xfId="0" applyNumberFormat="1" applyFont="1" applyBorder="1" applyAlignment="1">
      <alignment vertical="center" shrinkToFit="1"/>
    </xf>
    <xf numFmtId="0" fontId="34" fillId="5" borderId="110" xfId="0" applyFont="1" applyFill="1" applyBorder="1" applyAlignment="1">
      <alignment vertical="center" shrinkToFit="1"/>
    </xf>
    <xf numFmtId="49" fontId="34" fillId="5" borderId="111" xfId="0" applyNumberFormat="1" applyFont="1" applyFill="1" applyBorder="1" applyAlignment="1">
      <alignment vertical="center" shrinkToFit="1"/>
    </xf>
    <xf numFmtId="49" fontId="33" fillId="5" borderId="112" xfId="0" applyNumberFormat="1" applyFont="1" applyFill="1" applyBorder="1" applyAlignment="1">
      <alignment vertical="center" shrinkToFit="1"/>
    </xf>
    <xf numFmtId="49" fontId="12" fillId="5" borderId="109" xfId="0" applyNumberFormat="1" applyFont="1" applyFill="1" applyBorder="1" applyAlignment="1">
      <alignment vertical="center" shrinkToFit="1"/>
    </xf>
    <xf numFmtId="49" fontId="33" fillId="5" borderId="109" xfId="0" applyNumberFormat="1" applyFont="1" applyFill="1" applyBorder="1" applyAlignment="1">
      <alignment vertical="center" shrinkToFit="1"/>
    </xf>
    <xf numFmtId="38" fontId="33" fillId="5" borderId="109" xfId="1" applyFont="1" applyFill="1" applyBorder="1" applyAlignment="1">
      <alignment vertical="center" shrinkToFit="1"/>
    </xf>
    <xf numFmtId="38" fontId="33" fillId="5" borderId="109" xfId="1" applyFont="1" applyFill="1" applyBorder="1">
      <alignment vertical="center"/>
    </xf>
    <xf numFmtId="49" fontId="12" fillId="5" borderId="113" xfId="0" applyNumberFormat="1" applyFont="1" applyFill="1" applyBorder="1" applyAlignment="1">
      <alignment vertical="center" shrinkToFit="1"/>
    </xf>
    <xf numFmtId="0" fontId="33" fillId="0" borderId="114" xfId="0" applyFont="1" applyBorder="1" applyAlignment="1">
      <alignment vertical="center" shrinkToFit="1"/>
    </xf>
    <xf numFmtId="49" fontId="33" fillId="0" borderId="115" xfId="0" applyNumberFormat="1" applyFont="1" applyBorder="1" applyAlignment="1">
      <alignment vertical="center" shrinkToFit="1"/>
    </xf>
    <xf numFmtId="0" fontId="34" fillId="5" borderId="116" xfId="0" applyFont="1" applyFill="1" applyBorder="1" applyAlignment="1">
      <alignment vertical="center" shrinkToFit="1"/>
    </xf>
    <xf numFmtId="49" fontId="34" fillId="5" borderId="117" xfId="0" applyNumberFormat="1" applyFont="1" applyFill="1" applyBorder="1" applyAlignment="1">
      <alignment vertical="center" shrinkToFit="1"/>
    </xf>
    <xf numFmtId="49" fontId="33" fillId="5" borderId="118" xfId="0" applyNumberFormat="1" applyFont="1" applyFill="1" applyBorder="1" applyAlignment="1">
      <alignment vertical="center" shrinkToFit="1"/>
    </xf>
    <xf numFmtId="49" fontId="12" fillId="5" borderId="115" xfId="0" applyNumberFormat="1" applyFont="1" applyFill="1" applyBorder="1" applyAlignment="1">
      <alignment vertical="center" shrinkToFit="1"/>
    </xf>
    <xf numFmtId="49" fontId="33" fillId="5" borderId="115" xfId="0" applyNumberFormat="1" applyFont="1" applyFill="1" applyBorder="1" applyAlignment="1">
      <alignment vertical="center" shrinkToFit="1"/>
    </xf>
    <xf numFmtId="38" fontId="33" fillId="5" borderId="115" xfId="1" applyFont="1" applyFill="1" applyBorder="1" applyAlignment="1">
      <alignment vertical="center" shrinkToFit="1"/>
    </xf>
    <xf numFmtId="38" fontId="33" fillId="5" borderId="115" xfId="1" applyFont="1" applyFill="1" applyBorder="1">
      <alignment vertical="center"/>
    </xf>
    <xf numFmtId="49" fontId="12" fillId="5" borderId="119" xfId="0" applyNumberFormat="1" applyFont="1" applyFill="1" applyBorder="1" applyAlignment="1">
      <alignment vertical="center" shrinkToFit="1"/>
    </xf>
    <xf numFmtId="0" fontId="12" fillId="5" borderId="116" xfId="0" applyFont="1" applyFill="1" applyBorder="1" applyAlignment="1">
      <alignment vertical="center" shrinkToFit="1"/>
    </xf>
    <xf numFmtId="0" fontId="12" fillId="0" borderId="116" xfId="0" applyFont="1" applyBorder="1" applyAlignment="1">
      <alignment vertical="center" shrinkToFit="1"/>
    </xf>
    <xf numFmtId="49" fontId="34" fillId="0" borderId="117" xfId="0" applyNumberFormat="1" applyFont="1" applyBorder="1" applyAlignment="1">
      <alignment vertical="center" shrinkToFit="1"/>
    </xf>
    <xf numFmtId="49" fontId="33" fillId="0" borderId="118" xfId="0" applyNumberFormat="1" applyFont="1" applyBorder="1" applyAlignment="1">
      <alignment vertical="center" shrinkToFit="1"/>
    </xf>
    <xf numFmtId="49" fontId="12" fillId="0" borderId="115" xfId="0" applyNumberFormat="1" applyFont="1" applyBorder="1" applyAlignment="1">
      <alignment vertical="center" shrinkToFit="1"/>
    </xf>
    <xf numFmtId="38" fontId="33" fillId="0" borderId="115" xfId="1" applyFont="1" applyFill="1" applyBorder="1" applyAlignment="1">
      <alignment vertical="center" shrinkToFit="1"/>
    </xf>
    <xf numFmtId="38" fontId="33" fillId="0" borderId="115" xfId="1" applyFont="1" applyFill="1" applyBorder="1">
      <alignment vertical="center"/>
    </xf>
    <xf numFmtId="49" fontId="12" fillId="0" borderId="119" xfId="0" applyNumberFormat="1" applyFont="1" applyBorder="1" applyAlignment="1">
      <alignment vertical="center" shrinkToFit="1"/>
    </xf>
    <xf numFmtId="0" fontId="33" fillId="0" borderId="120" xfId="0" applyFont="1" applyBorder="1" applyAlignment="1">
      <alignment vertical="center" shrinkToFit="1"/>
    </xf>
    <xf numFmtId="49" fontId="33" fillId="0" borderId="121" xfId="0" applyNumberFormat="1" applyFont="1" applyBorder="1" applyAlignment="1">
      <alignment vertical="center" shrinkToFit="1"/>
    </xf>
    <xf numFmtId="0" fontId="33" fillId="0" borderId="122" xfId="0" applyFont="1" applyBorder="1" applyAlignment="1">
      <alignment vertical="center" shrinkToFit="1"/>
    </xf>
    <xf numFmtId="49" fontId="33" fillId="0" borderId="123" xfId="0" applyNumberFormat="1" applyFont="1" applyBorder="1" applyAlignment="1">
      <alignment vertical="center" shrinkToFit="1"/>
    </xf>
    <xf numFmtId="0" fontId="34" fillId="11" borderId="116" xfId="0" applyFont="1" applyFill="1" applyBorder="1" applyAlignment="1">
      <alignment vertical="center" shrinkToFit="1"/>
    </xf>
    <xf numFmtId="49" fontId="34" fillId="11" borderId="117" xfId="0" applyNumberFormat="1" applyFont="1" applyFill="1" applyBorder="1" applyAlignment="1">
      <alignment vertical="center" shrinkToFit="1"/>
    </xf>
    <xf numFmtId="49" fontId="33" fillId="11" borderId="118" xfId="0" applyNumberFormat="1" applyFont="1" applyFill="1" applyBorder="1" applyAlignment="1">
      <alignment vertical="center" shrinkToFit="1"/>
    </xf>
    <xf numFmtId="49" fontId="12" fillId="11" borderId="115" xfId="0" applyNumberFormat="1" applyFont="1" applyFill="1" applyBorder="1" applyAlignment="1">
      <alignment vertical="center" shrinkToFit="1"/>
    </xf>
    <xf numFmtId="49" fontId="33" fillId="11" borderId="115" xfId="0" applyNumberFormat="1" applyFont="1" applyFill="1" applyBorder="1" applyAlignment="1">
      <alignment vertical="center" shrinkToFit="1"/>
    </xf>
    <xf numFmtId="38" fontId="33" fillId="11" borderId="115" xfId="1" applyFont="1" applyFill="1" applyBorder="1" applyAlignment="1">
      <alignment vertical="center" shrinkToFit="1"/>
    </xf>
    <xf numFmtId="38" fontId="33" fillId="11" borderId="115" xfId="1" applyFont="1" applyFill="1" applyBorder="1">
      <alignment vertical="center"/>
    </xf>
    <xf numFmtId="49" fontId="47" fillId="11" borderId="119" xfId="0" applyNumberFormat="1" applyFont="1" applyFill="1" applyBorder="1" applyAlignment="1">
      <alignment vertical="center" shrinkToFit="1"/>
    </xf>
    <xf numFmtId="0" fontId="34" fillId="0" borderId="116" xfId="0" applyFont="1" applyBorder="1" applyAlignment="1">
      <alignment vertical="center" shrinkToFit="1"/>
    </xf>
    <xf numFmtId="49" fontId="33" fillId="0" borderId="119" xfId="0" applyNumberFormat="1" applyFont="1" applyBorder="1" applyAlignment="1">
      <alignment vertical="center" shrinkToFit="1"/>
    </xf>
    <xf numFmtId="0" fontId="0" fillId="0" borderId="124" xfId="0" applyBorder="1" applyAlignment="1">
      <alignment vertical="center" shrinkToFit="1"/>
    </xf>
    <xf numFmtId="0" fontId="0" fillId="0" borderId="125" xfId="0" applyBorder="1">
      <alignment vertical="center"/>
    </xf>
    <xf numFmtId="0" fontId="43" fillId="0" borderId="126" xfId="0" applyFont="1" applyBorder="1">
      <alignment vertical="center"/>
    </xf>
    <xf numFmtId="0" fontId="43" fillId="0" borderId="127" xfId="0" applyFont="1" applyBorder="1">
      <alignment vertical="center"/>
    </xf>
    <xf numFmtId="0" fontId="0" fillId="0" borderId="128" xfId="0" applyBorder="1">
      <alignment vertical="center"/>
    </xf>
    <xf numFmtId="0" fontId="43" fillId="0" borderId="125" xfId="0" applyFont="1" applyBorder="1">
      <alignment vertical="center"/>
    </xf>
    <xf numFmtId="0" fontId="0" fillId="0" borderId="125" xfId="0" applyBorder="1" applyAlignment="1">
      <alignment vertical="center" shrinkToFit="1"/>
    </xf>
    <xf numFmtId="0" fontId="0" fillId="0" borderId="129" xfId="0" applyBorder="1" applyAlignment="1">
      <alignment vertical="center" shrinkToFit="1"/>
    </xf>
    <xf numFmtId="0" fontId="34" fillId="0" borderId="110" xfId="0" applyFont="1" applyBorder="1" applyAlignment="1">
      <alignment vertical="center" shrinkToFit="1"/>
    </xf>
    <xf numFmtId="49" fontId="34" fillId="0" borderId="111" xfId="0" applyNumberFormat="1" applyFont="1" applyBorder="1" applyAlignment="1">
      <alignment vertical="center" shrinkToFit="1"/>
    </xf>
    <xf numFmtId="49" fontId="33" fillId="0" borderId="112" xfId="0" applyNumberFormat="1" applyFont="1" applyBorder="1" applyAlignment="1">
      <alignment vertical="center" shrinkToFit="1"/>
    </xf>
    <xf numFmtId="49" fontId="12" fillId="0" borderId="109" xfId="0" applyNumberFormat="1" applyFont="1" applyBorder="1" applyAlignment="1">
      <alignment vertical="center" shrinkToFit="1"/>
    </xf>
    <xf numFmtId="38" fontId="33" fillId="0" borderId="109" xfId="1" applyFont="1" applyFill="1" applyBorder="1" applyAlignment="1">
      <alignment vertical="center" shrinkToFit="1"/>
    </xf>
    <xf numFmtId="38" fontId="33" fillId="0" borderId="109" xfId="1" applyFont="1" applyFill="1" applyBorder="1">
      <alignment vertical="center"/>
    </xf>
    <xf numFmtId="49" fontId="33" fillId="0" borderId="113" xfId="0" applyNumberFormat="1" applyFont="1" applyBorder="1" applyAlignment="1">
      <alignment vertical="center" shrinkToFit="1"/>
    </xf>
    <xf numFmtId="0" fontId="33" fillId="0" borderId="130" xfId="0" applyFont="1" applyBorder="1" applyAlignment="1">
      <alignment vertical="center" shrinkToFit="1"/>
    </xf>
    <xf numFmtId="49" fontId="33" fillId="0" borderId="131" xfId="0" applyNumberFormat="1" applyFont="1" applyBorder="1" applyAlignment="1">
      <alignment vertical="center" shrinkToFit="1"/>
    </xf>
    <xf numFmtId="0" fontId="34" fillId="0" borderId="132" xfId="0" applyFont="1" applyBorder="1" applyAlignment="1">
      <alignment vertical="center" shrinkToFit="1"/>
    </xf>
    <xf numFmtId="49" fontId="34" fillId="0" borderId="133" xfId="0" applyNumberFormat="1" applyFont="1" applyBorder="1" applyAlignment="1">
      <alignment vertical="center" shrinkToFit="1"/>
    </xf>
    <xf numFmtId="49" fontId="33" fillId="0" borderId="134" xfId="0" applyNumberFormat="1" applyFont="1" applyBorder="1" applyAlignment="1">
      <alignment vertical="center" shrinkToFit="1"/>
    </xf>
    <xf numFmtId="49" fontId="12" fillId="0" borderId="121" xfId="0" applyNumberFormat="1" applyFont="1" applyBorder="1" applyAlignment="1">
      <alignment vertical="center" shrinkToFit="1"/>
    </xf>
    <xf numFmtId="38" fontId="33" fillId="0" borderId="121" xfId="1" applyFont="1" applyFill="1" applyBorder="1" applyAlignment="1">
      <alignment vertical="center" shrinkToFit="1"/>
    </xf>
    <xf numFmtId="38" fontId="33" fillId="0" borderId="121" xfId="1" applyFont="1" applyFill="1" applyBorder="1">
      <alignment vertical="center"/>
    </xf>
    <xf numFmtId="49" fontId="33" fillId="0" borderId="135" xfId="0" applyNumberFormat="1" applyFont="1" applyBorder="1" applyAlignment="1">
      <alignment vertical="center" shrinkToFit="1"/>
    </xf>
    <xf numFmtId="0" fontId="33" fillId="12" borderId="136" xfId="3" applyFont="1" applyFill="1" applyBorder="1" applyAlignment="1">
      <alignment vertical="center" shrinkToFit="1"/>
    </xf>
    <xf numFmtId="0" fontId="12" fillId="12" borderId="137" xfId="3" applyFont="1" applyFill="1" applyBorder="1" applyAlignment="1">
      <alignment vertical="center" shrinkToFit="1"/>
    </xf>
    <xf numFmtId="0" fontId="12" fillId="12" borderId="137" xfId="6" applyFont="1" applyFill="1" applyBorder="1" applyAlignment="1">
      <alignment shrinkToFit="1"/>
    </xf>
    <xf numFmtId="38" fontId="12" fillId="12" borderId="137" xfId="1" applyFont="1" applyFill="1" applyBorder="1" applyAlignment="1">
      <alignment vertical="center" shrinkToFit="1"/>
    </xf>
    <xf numFmtId="0" fontId="33" fillId="12" borderId="138" xfId="3" applyFont="1" applyFill="1" applyBorder="1" applyAlignment="1">
      <alignment vertical="center" shrinkToFit="1"/>
    </xf>
    <xf numFmtId="0" fontId="12" fillId="0" borderId="109" xfId="5" applyFont="1" applyBorder="1" applyAlignment="1">
      <alignment horizontal="center" vertical="center" shrinkToFit="1"/>
    </xf>
    <xf numFmtId="0" fontId="33" fillId="0" borderId="109" xfId="5" applyFont="1" applyBorder="1" applyAlignment="1">
      <alignment vertical="center" shrinkToFit="1"/>
    </xf>
    <xf numFmtId="0" fontId="33" fillId="0" borderId="109" xfId="0" applyFont="1" applyBorder="1">
      <alignment vertical="center"/>
    </xf>
    <xf numFmtId="0" fontId="12" fillId="0" borderId="139" xfId="5" applyFont="1" applyBorder="1" applyAlignment="1">
      <alignment vertical="center" shrinkToFit="1"/>
    </xf>
    <xf numFmtId="0" fontId="12" fillId="0" borderId="115" xfId="5" applyFont="1" applyBorder="1" applyAlignment="1">
      <alignment horizontal="center" vertical="center" shrinkToFit="1"/>
    </xf>
    <xf numFmtId="0" fontId="33" fillId="0" borderId="115" xfId="5" applyFont="1" applyBorder="1" applyAlignment="1">
      <alignment vertical="center" shrinkToFit="1"/>
    </xf>
    <xf numFmtId="0" fontId="33" fillId="0" borderId="115" xfId="0" applyFont="1" applyBorder="1">
      <alignment vertical="center"/>
    </xf>
    <xf numFmtId="0" fontId="12" fillId="0" borderId="140" xfId="5" applyFont="1" applyBorder="1" applyAlignment="1">
      <alignment vertical="center" shrinkToFit="1"/>
    </xf>
    <xf numFmtId="49" fontId="44" fillId="0" borderId="119" xfId="0" applyNumberFormat="1" applyFont="1" applyBorder="1" applyAlignment="1">
      <alignment vertical="center" shrinkToFit="1"/>
    </xf>
    <xf numFmtId="0" fontId="12" fillId="0" borderId="121" xfId="5" applyFont="1" applyBorder="1" applyAlignment="1">
      <alignment horizontal="center" vertical="center" shrinkToFit="1"/>
    </xf>
    <xf numFmtId="0" fontId="33" fillId="0" borderId="121" xfId="5" applyFont="1" applyBorder="1" applyAlignment="1">
      <alignment vertical="center" shrinkToFit="1"/>
    </xf>
    <xf numFmtId="0" fontId="33" fillId="0" borderId="121" xfId="0" applyFont="1" applyBorder="1">
      <alignment vertical="center"/>
    </xf>
    <xf numFmtId="49" fontId="44" fillId="0" borderId="135" xfId="0" applyNumberFormat="1" applyFont="1" applyBorder="1" applyAlignment="1">
      <alignment vertical="center" shrinkToFit="1"/>
    </xf>
    <xf numFmtId="0" fontId="33" fillId="0" borderId="141" xfId="0" applyFont="1" applyBorder="1" applyAlignment="1">
      <alignment vertical="center" shrinkToFit="1"/>
    </xf>
    <xf numFmtId="49" fontId="33" fillId="0" borderId="142" xfId="0" applyNumberFormat="1" applyFont="1" applyBorder="1" applyAlignment="1">
      <alignment vertical="center" shrinkToFit="1"/>
    </xf>
    <xf numFmtId="0" fontId="34" fillId="0" borderId="143" xfId="0" applyFont="1" applyBorder="1" applyAlignment="1">
      <alignment vertical="center" shrinkToFit="1"/>
    </xf>
    <xf numFmtId="49" fontId="34" fillId="0" borderId="144" xfId="0" applyNumberFormat="1" applyFont="1" applyBorder="1" applyAlignment="1">
      <alignment vertical="center" shrinkToFit="1"/>
    </xf>
    <xf numFmtId="49" fontId="33" fillId="0" borderId="145" xfId="0" applyNumberFormat="1" applyFont="1" applyBorder="1" applyAlignment="1">
      <alignment vertical="center" shrinkToFit="1"/>
    </xf>
    <xf numFmtId="0" fontId="12" fillId="0" borderId="142" xfId="5" applyFont="1" applyBorder="1" applyAlignment="1">
      <alignment horizontal="center" vertical="center" shrinkToFit="1"/>
    </xf>
    <xf numFmtId="0" fontId="33" fillId="0" borderId="142" xfId="5" applyFont="1" applyBorder="1" applyAlignment="1">
      <alignment vertical="center" shrinkToFit="1"/>
    </xf>
    <xf numFmtId="0" fontId="33" fillId="0" borderId="142" xfId="0" applyFont="1" applyBorder="1">
      <alignment vertical="center"/>
    </xf>
    <xf numFmtId="38" fontId="33" fillId="0" borderId="142" xfId="1" applyFont="1" applyFill="1" applyBorder="1" applyAlignment="1">
      <alignment vertical="center" shrinkToFit="1"/>
    </xf>
    <xf numFmtId="38" fontId="33" fillId="0" borderId="142" xfId="1" applyFont="1" applyFill="1" applyBorder="1">
      <alignment vertical="center"/>
    </xf>
    <xf numFmtId="49" fontId="44" fillId="0" borderId="146" xfId="0" applyNumberFormat="1" applyFont="1" applyBorder="1" applyAlignment="1">
      <alignment vertical="center" shrinkToFit="1"/>
    </xf>
    <xf numFmtId="38" fontId="2" fillId="0" borderId="115" xfId="1" applyFont="1" applyFill="1" applyBorder="1" applyAlignment="1">
      <alignment vertical="center" shrinkToFit="1"/>
    </xf>
    <xf numFmtId="38" fontId="2" fillId="0" borderId="115" xfId="1" applyFont="1" applyFill="1" applyBorder="1">
      <alignment vertical="center"/>
    </xf>
    <xf numFmtId="38" fontId="2" fillId="0" borderId="109" xfId="1" applyFont="1" applyFill="1" applyBorder="1" applyAlignment="1">
      <alignment vertical="center" shrinkToFit="1"/>
    </xf>
    <xf numFmtId="38" fontId="2" fillId="0" borderId="109" xfId="1" applyFont="1" applyFill="1" applyBorder="1">
      <alignment vertical="center"/>
    </xf>
    <xf numFmtId="0" fontId="48" fillId="0" borderId="0" xfId="7" applyFont="1" applyAlignment="1">
      <alignment shrinkToFit="1"/>
    </xf>
    <xf numFmtId="0" fontId="49" fillId="0" borderId="147" xfId="7" applyFont="1" applyBorder="1" applyAlignment="1"/>
    <xf numFmtId="0" fontId="48" fillId="0" borderId="148" xfId="7" applyFont="1" applyBorder="1" applyAlignment="1">
      <alignment shrinkToFit="1"/>
    </xf>
    <xf numFmtId="0" fontId="50" fillId="0" borderId="148" xfId="7" applyFont="1" applyBorder="1" applyAlignment="1">
      <alignment shrinkToFit="1"/>
    </xf>
    <xf numFmtId="0" fontId="38" fillId="0" borderId="148" xfId="4" applyFont="1" applyBorder="1" applyAlignment="1">
      <alignment horizontal="center" shrinkToFit="1"/>
    </xf>
    <xf numFmtId="0" fontId="48" fillId="0" borderId="149" xfId="7" applyFont="1" applyBorder="1" applyAlignment="1">
      <alignment shrinkToFit="1"/>
    </xf>
    <xf numFmtId="5" fontId="48" fillId="0" borderId="0" xfId="7" applyNumberFormat="1" applyFont="1" applyAlignment="1">
      <alignment horizontal="right" shrinkToFit="1"/>
    </xf>
    <xf numFmtId="0" fontId="49" fillId="0" borderId="150" xfId="7" applyFont="1" applyBorder="1" applyAlignment="1"/>
    <xf numFmtId="0" fontId="50" fillId="0" borderId="0" xfId="7" applyFont="1" applyAlignment="1">
      <alignment shrinkToFit="1"/>
    </xf>
    <xf numFmtId="0" fontId="38" fillId="0" borderId="0" xfId="4" applyFont="1" applyAlignment="1">
      <alignment horizontal="center" shrinkToFit="1"/>
    </xf>
    <xf numFmtId="0" fontId="48" fillId="0" borderId="151" xfId="7" applyFont="1" applyBorder="1" applyAlignment="1">
      <alignment shrinkToFit="1"/>
    </xf>
    <xf numFmtId="0" fontId="49" fillId="0" borderId="152" xfId="7" applyFont="1" applyBorder="1" applyAlignment="1"/>
    <xf numFmtId="0" fontId="48" fillId="0" borderId="153" xfId="7" applyFont="1" applyBorder="1" applyAlignment="1">
      <alignment shrinkToFit="1"/>
    </xf>
    <xf numFmtId="0" fontId="50" fillId="0" borderId="153" xfId="7" applyFont="1" applyBorder="1" applyAlignment="1">
      <alignment shrinkToFit="1"/>
    </xf>
    <xf numFmtId="0" fontId="38" fillId="0" borderId="153" xfId="4" applyFont="1" applyBorder="1" applyAlignment="1">
      <alignment horizontal="center" shrinkToFit="1"/>
    </xf>
    <xf numFmtId="0" fontId="48" fillId="0" borderId="154" xfId="7" applyFont="1" applyBorder="1" applyAlignment="1">
      <alignment shrinkToFit="1"/>
    </xf>
    <xf numFmtId="0" fontId="0" fillId="0" borderId="114" xfId="0" applyBorder="1" applyAlignment="1">
      <alignment vertical="center" shrinkToFit="1"/>
    </xf>
    <xf numFmtId="0" fontId="0" fillId="0" borderId="115" xfId="0" applyBorder="1">
      <alignment vertical="center"/>
    </xf>
    <xf numFmtId="0" fontId="43" fillId="0" borderId="116" xfId="0" applyFont="1" applyBorder="1">
      <alignment vertical="center"/>
    </xf>
    <xf numFmtId="0" fontId="43" fillId="0" borderId="117" xfId="0" applyFont="1" applyBorder="1">
      <alignment vertical="center"/>
    </xf>
    <xf numFmtId="0" fontId="0" fillId="0" borderId="118" xfId="0" applyBorder="1">
      <alignment vertical="center"/>
    </xf>
    <xf numFmtId="0" fontId="43" fillId="0" borderId="115" xfId="0" applyFont="1" applyBorder="1">
      <alignment vertical="center"/>
    </xf>
    <xf numFmtId="0" fontId="0" fillId="0" borderId="115" xfId="0" applyBorder="1" applyAlignment="1">
      <alignment vertical="center" shrinkToFit="1"/>
    </xf>
    <xf numFmtId="0" fontId="0" fillId="0" borderId="119" xfId="0" applyBorder="1" applyAlignment="1">
      <alignment vertical="center" shrinkToFit="1"/>
    </xf>
    <xf numFmtId="0" fontId="2" fillId="0" borderId="114" xfId="0" applyFont="1" applyBorder="1" applyAlignment="1">
      <alignment vertical="center" shrinkToFit="1"/>
    </xf>
    <xf numFmtId="49" fontId="2" fillId="0" borderId="115" xfId="0" applyNumberFormat="1" applyFont="1" applyBorder="1" applyAlignment="1">
      <alignment vertical="center" shrinkToFit="1"/>
    </xf>
    <xf numFmtId="0" fontId="11" fillId="0" borderId="116" xfId="0" applyFont="1" applyBorder="1" applyAlignment="1">
      <alignment vertical="center" shrinkToFit="1"/>
    </xf>
    <xf numFmtId="49" fontId="11" fillId="0" borderId="117" xfId="0" applyNumberFormat="1" applyFont="1" applyBorder="1" applyAlignment="1">
      <alignment vertical="center" shrinkToFit="1"/>
    </xf>
    <xf numFmtId="49" fontId="2" fillId="0" borderId="118" xfId="0" applyNumberFormat="1" applyFont="1" applyBorder="1" applyAlignment="1">
      <alignment vertical="center" shrinkToFit="1"/>
    </xf>
    <xf numFmtId="49" fontId="11" fillId="0" borderId="115" xfId="0" applyNumberFormat="1" applyFont="1" applyBorder="1" applyAlignment="1">
      <alignment vertical="center" shrinkToFit="1"/>
    </xf>
    <xf numFmtId="49" fontId="2" fillId="0" borderId="119" xfId="0" applyNumberFormat="1" applyFont="1" applyBorder="1" applyAlignment="1">
      <alignment vertical="center" shrinkToFit="1"/>
    </xf>
    <xf numFmtId="0" fontId="33" fillId="0" borderId="122" xfId="0" applyFont="1" applyBorder="1" applyAlignment="1">
      <alignment shrinkToFit="1"/>
    </xf>
    <xf numFmtId="49" fontId="33" fillId="0" borderId="123" xfId="0" applyNumberFormat="1" applyFont="1" applyBorder="1" applyAlignment="1"/>
    <xf numFmtId="0" fontId="34" fillId="5" borderId="110" xfId="0" applyFont="1" applyFill="1" applyBorder="1" applyAlignment="1"/>
    <xf numFmtId="0" fontId="34" fillId="5" borderId="111" xfId="0" applyFont="1" applyFill="1" applyBorder="1" applyAlignment="1"/>
    <xf numFmtId="0" fontId="12" fillId="5" borderId="109" xfId="0" applyFont="1" applyFill="1" applyBorder="1" applyAlignment="1"/>
    <xf numFmtId="0" fontId="33" fillId="5" borderId="109" xfId="0" applyFont="1" applyFill="1" applyBorder="1" applyAlignment="1"/>
    <xf numFmtId="38" fontId="33" fillId="5" borderId="109" xfId="1" applyFont="1" applyFill="1" applyBorder="1" applyAlignment="1"/>
    <xf numFmtId="0" fontId="33" fillId="5" borderId="109" xfId="0" applyFont="1" applyFill="1" applyBorder="1" applyAlignment="1">
      <alignment shrinkToFit="1"/>
    </xf>
    <xf numFmtId="0" fontId="34" fillId="11" borderId="116" xfId="0" applyFont="1" applyFill="1" applyBorder="1" applyAlignment="1"/>
    <xf numFmtId="0" fontId="34" fillId="11" borderId="117" xfId="0" applyFont="1" applyFill="1" applyBorder="1" applyAlignment="1"/>
    <xf numFmtId="0" fontId="33" fillId="11" borderId="118" xfId="0" applyFont="1" applyFill="1" applyBorder="1" applyAlignment="1"/>
    <xf numFmtId="0" fontId="12" fillId="11" borderId="115" xfId="0" applyFont="1" applyFill="1" applyBorder="1" applyAlignment="1"/>
    <xf numFmtId="0" fontId="33" fillId="11" borderId="115" xfId="0" applyFont="1" applyFill="1" applyBorder="1" applyAlignment="1"/>
    <xf numFmtId="38" fontId="33" fillId="11" borderId="115" xfId="1" applyFont="1" applyFill="1" applyBorder="1" applyAlignment="1"/>
    <xf numFmtId="0" fontId="33" fillId="11" borderId="115" xfId="0" applyFont="1" applyFill="1" applyBorder="1" applyAlignment="1">
      <alignment shrinkToFit="1"/>
    </xf>
    <xf numFmtId="0" fontId="47" fillId="11" borderId="119" xfId="0" applyFont="1" applyFill="1" applyBorder="1" applyAlignment="1">
      <alignment shrinkToFit="1"/>
    </xf>
    <xf numFmtId="0" fontId="33" fillId="0" borderId="108" xfId="0" applyFont="1" applyBorder="1" applyAlignment="1">
      <alignment shrinkToFit="1"/>
    </xf>
    <xf numFmtId="49" fontId="33" fillId="0" borderId="109" xfId="0" applyNumberFormat="1" applyFont="1" applyBorder="1" applyAlignment="1"/>
    <xf numFmtId="0" fontId="11" fillId="3" borderId="156" xfId="2" quotePrefix="1" applyFont="1" applyFill="1" applyBorder="1" applyAlignment="1">
      <alignment horizontal="center" shrinkToFit="1"/>
    </xf>
    <xf numFmtId="0" fontId="11" fillId="3" borderId="157" xfId="2" quotePrefix="1" applyFont="1" applyFill="1" applyBorder="1" applyAlignment="1">
      <alignment horizontal="center" shrinkToFit="1"/>
    </xf>
    <xf numFmtId="0" fontId="12" fillId="3" borderId="157" xfId="2" quotePrefix="1" applyFont="1" applyFill="1" applyBorder="1" applyAlignment="1">
      <alignment horizontal="center" shrinkToFit="1"/>
    </xf>
    <xf numFmtId="5" fontId="41" fillId="3" borderId="157" xfId="0" applyNumberFormat="1" applyFont="1" applyFill="1" applyBorder="1" applyAlignment="1">
      <alignment horizontal="center" shrinkToFit="1"/>
    </xf>
    <xf numFmtId="0" fontId="11" fillId="3" borderId="158" xfId="2" quotePrefix="1" applyFont="1" applyFill="1" applyBorder="1" applyAlignment="1">
      <alignment horizontal="center" shrinkToFit="1"/>
    </xf>
    <xf numFmtId="0" fontId="33" fillId="0" borderId="159" xfId="0" applyFont="1" applyBorder="1" applyAlignment="1">
      <alignment vertical="center" shrinkToFit="1"/>
    </xf>
    <xf numFmtId="49" fontId="33" fillId="0" borderId="160" xfId="0" applyNumberFormat="1" applyFont="1" applyBorder="1" applyAlignment="1">
      <alignment vertical="center" shrinkToFit="1"/>
    </xf>
    <xf numFmtId="0" fontId="34" fillId="0" borderId="161" xfId="0" applyFont="1" applyBorder="1" applyAlignment="1">
      <alignment vertical="center" shrinkToFit="1"/>
    </xf>
    <xf numFmtId="49" fontId="34" fillId="0" borderId="162" xfId="0" applyNumberFormat="1" applyFont="1" applyBorder="1" applyAlignment="1">
      <alignment vertical="center" shrinkToFit="1"/>
    </xf>
    <xf numFmtId="49" fontId="33" fillId="0" borderId="163" xfId="0" applyNumberFormat="1" applyFont="1" applyBorder="1" applyAlignment="1">
      <alignment vertical="center" shrinkToFit="1"/>
    </xf>
    <xf numFmtId="49" fontId="12" fillId="0" borderId="164" xfId="0" applyNumberFormat="1" applyFont="1" applyBorder="1" applyAlignment="1">
      <alignment vertical="center" shrinkToFit="1"/>
    </xf>
    <xf numFmtId="49" fontId="33" fillId="0" borderId="164" xfId="0" applyNumberFormat="1" applyFont="1" applyBorder="1" applyAlignment="1">
      <alignment vertical="center" shrinkToFit="1"/>
    </xf>
    <xf numFmtId="38" fontId="33" fillId="0" borderId="164" xfId="1" applyFont="1" applyFill="1" applyBorder="1" applyAlignment="1">
      <alignment vertical="center" shrinkToFit="1"/>
    </xf>
    <xf numFmtId="38" fontId="33" fillId="0" borderId="164" xfId="1" applyFont="1" applyFill="1" applyBorder="1">
      <alignment vertical="center"/>
    </xf>
    <xf numFmtId="49" fontId="33" fillId="0" borderId="165" xfId="0" applyNumberFormat="1" applyFont="1" applyBorder="1" applyAlignment="1">
      <alignment vertical="center" shrinkToFit="1"/>
    </xf>
    <xf numFmtId="0" fontId="33" fillId="0" borderId="166" xfId="0" applyFont="1" applyBorder="1" applyAlignment="1">
      <alignment vertical="center" shrinkToFit="1"/>
    </xf>
    <xf numFmtId="0" fontId="34" fillId="5" borderId="167" xfId="0" applyFont="1" applyFill="1" applyBorder="1" applyAlignment="1">
      <alignment vertical="center" shrinkToFit="1"/>
    </xf>
    <xf numFmtId="49" fontId="34" fillId="5" borderId="168" xfId="0" applyNumberFormat="1" applyFont="1" applyFill="1" applyBorder="1" applyAlignment="1">
      <alignment vertical="center" shrinkToFit="1"/>
    </xf>
    <xf numFmtId="49" fontId="33" fillId="5" borderId="169" xfId="0" applyNumberFormat="1" applyFont="1" applyFill="1" applyBorder="1" applyAlignment="1">
      <alignment vertical="center" shrinkToFit="1"/>
    </xf>
    <xf numFmtId="49" fontId="12" fillId="5" borderId="170" xfId="0" applyNumberFormat="1" applyFont="1" applyFill="1" applyBorder="1" applyAlignment="1">
      <alignment vertical="center" shrinkToFit="1"/>
    </xf>
    <xf numFmtId="49" fontId="33" fillId="5" borderId="170" xfId="0" applyNumberFormat="1" applyFont="1" applyFill="1" applyBorder="1" applyAlignment="1">
      <alignment vertical="center" shrinkToFit="1"/>
    </xf>
    <xf numFmtId="38" fontId="33" fillId="5" borderId="170" xfId="1" applyFont="1" applyFill="1" applyBorder="1" applyAlignment="1">
      <alignment vertical="center" shrinkToFit="1"/>
    </xf>
    <xf numFmtId="38" fontId="33" fillId="5" borderId="170" xfId="1" applyFont="1" applyFill="1" applyBorder="1">
      <alignment vertical="center"/>
    </xf>
    <xf numFmtId="49" fontId="12" fillId="5" borderId="171" xfId="0" applyNumberFormat="1" applyFont="1" applyFill="1" applyBorder="1" applyAlignment="1">
      <alignment vertical="center" shrinkToFit="1"/>
    </xf>
    <xf numFmtId="0" fontId="33" fillId="0" borderId="172" xfId="0" applyFont="1" applyBorder="1" applyAlignment="1">
      <alignment vertical="center" shrinkToFit="1"/>
    </xf>
    <xf numFmtId="49" fontId="33" fillId="0" borderId="170" xfId="0" applyNumberFormat="1" applyFont="1" applyBorder="1" applyAlignment="1">
      <alignment vertical="center" shrinkToFit="1"/>
    </xf>
    <xf numFmtId="0" fontId="34" fillId="0" borderId="167" xfId="0" applyFont="1" applyBorder="1" applyAlignment="1">
      <alignment vertical="center" shrinkToFit="1"/>
    </xf>
    <xf numFmtId="49" fontId="34" fillId="0" borderId="168" xfId="0" applyNumberFormat="1" applyFont="1" applyBorder="1" applyAlignment="1">
      <alignment vertical="center" shrinkToFit="1"/>
    </xf>
    <xf numFmtId="49" fontId="33" fillId="0" borderId="169" xfId="0" applyNumberFormat="1" applyFont="1" applyBorder="1" applyAlignment="1">
      <alignment vertical="center" shrinkToFit="1"/>
    </xf>
    <xf numFmtId="49" fontId="12" fillId="0" borderId="170" xfId="0" applyNumberFormat="1" applyFont="1" applyBorder="1" applyAlignment="1">
      <alignment vertical="center" shrinkToFit="1"/>
    </xf>
    <xf numFmtId="38" fontId="33" fillId="0" borderId="170" xfId="1" applyFont="1" applyFill="1" applyBorder="1" applyAlignment="1">
      <alignment vertical="center" shrinkToFit="1"/>
    </xf>
    <xf numFmtId="38" fontId="33" fillId="0" borderId="170" xfId="1" applyFont="1" applyFill="1" applyBorder="1">
      <alignment vertical="center"/>
    </xf>
    <xf numFmtId="49" fontId="33" fillId="0" borderId="171" xfId="0" applyNumberFormat="1" applyFont="1" applyBorder="1" applyAlignment="1">
      <alignment vertical="center" shrinkToFit="1"/>
    </xf>
    <xf numFmtId="0" fontId="0" fillId="0" borderId="173" xfId="0" applyBorder="1" applyAlignment="1">
      <alignment vertical="center" shrinkToFit="1"/>
    </xf>
    <xf numFmtId="0" fontId="0" fillId="0" borderId="174" xfId="0" applyBorder="1">
      <alignment vertical="center"/>
    </xf>
    <xf numFmtId="0" fontId="43" fillId="0" borderId="175" xfId="0" applyFont="1" applyBorder="1">
      <alignment vertical="center"/>
    </xf>
    <xf numFmtId="0" fontId="43" fillId="0" borderId="176" xfId="0" applyFont="1" applyBorder="1">
      <alignment vertical="center"/>
    </xf>
    <xf numFmtId="0" fontId="0" fillId="0" borderId="177" xfId="0" applyBorder="1">
      <alignment vertical="center"/>
    </xf>
    <xf numFmtId="0" fontId="43" fillId="0" borderId="174" xfId="0" applyFont="1" applyBorder="1">
      <alignment vertical="center"/>
    </xf>
    <xf numFmtId="0" fontId="0" fillId="0" borderId="174" xfId="0" applyBorder="1" applyAlignment="1">
      <alignment vertical="center" shrinkToFit="1"/>
    </xf>
    <xf numFmtId="0" fontId="0" fillId="0" borderId="178" xfId="0" applyBorder="1" applyAlignment="1">
      <alignment vertical="center" shrinkToFit="1"/>
    </xf>
    <xf numFmtId="0" fontId="52" fillId="0" borderId="0" xfId="2" applyFont="1" applyAlignment="1">
      <alignment shrinkToFit="1"/>
    </xf>
    <xf numFmtId="0" fontId="35" fillId="0" borderId="0" xfId="2" applyFont="1" applyAlignment="1">
      <alignment horizontal="center" shrinkToFit="1"/>
    </xf>
    <xf numFmtId="0" fontId="53" fillId="0" borderId="0" xfId="2" applyFont="1" applyAlignment="1">
      <alignment horizontal="center" shrinkToFit="1"/>
    </xf>
    <xf numFmtId="0" fontId="44" fillId="0" borderId="0" xfId="3" applyFont="1" applyAlignment="1">
      <alignment shrinkToFit="1"/>
    </xf>
    <xf numFmtId="0" fontId="12" fillId="0" borderId="167" xfId="0" applyFont="1" applyBorder="1" applyAlignment="1">
      <alignment vertical="center" shrinkToFit="1"/>
    </xf>
    <xf numFmtId="38" fontId="2" fillId="0" borderId="170" xfId="1" applyFont="1" applyFill="1" applyBorder="1" applyAlignment="1">
      <alignment vertical="center" shrinkToFit="1"/>
    </xf>
    <xf numFmtId="38" fontId="2" fillId="0" borderId="170" xfId="1" applyFont="1" applyFill="1" applyBorder="1">
      <alignment vertical="center"/>
    </xf>
    <xf numFmtId="49" fontId="54" fillId="0" borderId="170" xfId="0" applyNumberFormat="1" applyFont="1" applyBorder="1" applyAlignment="1">
      <alignment vertical="center" shrinkToFit="1"/>
    </xf>
    <xf numFmtId="0" fontId="0" fillId="0" borderId="172" xfId="0" applyBorder="1" applyAlignment="1">
      <alignment vertical="center" shrinkToFit="1"/>
    </xf>
    <xf numFmtId="0" fontId="0" fillId="0" borderId="170" xfId="0" applyBorder="1">
      <alignment vertical="center"/>
    </xf>
    <xf numFmtId="0" fontId="43" fillId="0" borderId="167" xfId="0" applyFont="1" applyBorder="1">
      <alignment vertical="center"/>
    </xf>
    <xf numFmtId="0" fontId="43" fillId="0" borderId="168" xfId="0" applyFont="1" applyBorder="1">
      <alignment vertical="center"/>
    </xf>
    <xf numFmtId="0" fontId="0" fillId="0" borderId="169" xfId="0" applyBorder="1">
      <alignment vertical="center"/>
    </xf>
    <xf numFmtId="0" fontId="43" fillId="0" borderId="170" xfId="0" applyFont="1" applyBorder="1">
      <alignment vertical="center"/>
    </xf>
    <xf numFmtId="0" fontId="0" fillId="0" borderId="170" xfId="0" applyBorder="1" applyAlignment="1">
      <alignment vertical="center" shrinkToFit="1"/>
    </xf>
    <xf numFmtId="0" fontId="0" fillId="0" borderId="171" xfId="0" applyBorder="1" applyAlignment="1">
      <alignment vertical="center" shrinkToFit="1"/>
    </xf>
    <xf numFmtId="0" fontId="33" fillId="0" borderId="173" xfId="0" applyFont="1" applyBorder="1" applyAlignment="1">
      <alignment vertical="center" shrinkToFit="1"/>
    </xf>
    <xf numFmtId="0" fontId="33" fillId="0" borderId="174" xfId="0" applyFont="1" applyBorder="1" applyAlignment="1">
      <alignment vertical="center" shrinkToFit="1"/>
    </xf>
    <xf numFmtId="0" fontId="34" fillId="0" borderId="175" xfId="0" applyFont="1" applyBorder="1" applyAlignment="1">
      <alignment vertical="center" shrinkToFit="1"/>
    </xf>
    <xf numFmtId="0" fontId="34" fillId="0" borderId="176" xfId="0" applyFont="1" applyBorder="1" applyAlignment="1">
      <alignment vertical="center" shrinkToFit="1"/>
    </xf>
    <xf numFmtId="0" fontId="33" fillId="0" borderId="177" xfId="0" applyFont="1" applyBorder="1" applyAlignment="1">
      <alignment vertical="center" shrinkToFit="1"/>
    </xf>
    <xf numFmtId="0" fontId="12" fillId="0" borderId="174" xfId="0" applyFont="1" applyBorder="1" applyAlignment="1">
      <alignment vertical="center" shrinkToFit="1"/>
    </xf>
    <xf numFmtId="38" fontId="33" fillId="0" borderId="174" xfId="1" applyFont="1" applyFill="1" applyBorder="1" applyAlignment="1">
      <alignment vertical="center" shrinkToFit="1"/>
    </xf>
    <xf numFmtId="38" fontId="33" fillId="0" borderId="174" xfId="1" applyFont="1" applyFill="1" applyBorder="1">
      <alignment vertical="center"/>
    </xf>
    <xf numFmtId="0" fontId="33" fillId="0" borderId="178" xfId="0" applyFont="1" applyBorder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4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38" fontId="33" fillId="0" borderId="0" xfId="1" applyFont="1" applyFill="1">
      <alignment vertical="center"/>
    </xf>
    <xf numFmtId="0" fontId="11" fillId="3" borderId="157" xfId="2" quotePrefix="1" applyFont="1" applyFill="1" applyBorder="1" applyAlignment="1">
      <alignment horizontal="center" shrinkToFit="1"/>
    </xf>
    <xf numFmtId="0" fontId="35" fillId="13" borderId="155" xfId="2" applyFont="1" applyFill="1" applyBorder="1" applyAlignment="1">
      <alignment horizontal="center" vertical="center" shrinkToFit="1"/>
    </xf>
    <xf numFmtId="0" fontId="35" fillId="13" borderId="0" xfId="2" applyFont="1" applyFill="1" applyAlignment="1">
      <alignment horizontal="center" vertical="center" shrinkToFit="1"/>
    </xf>
    <xf numFmtId="0" fontId="11" fillId="3" borderId="106" xfId="2" quotePrefix="1" applyFont="1" applyFill="1" applyBorder="1" applyAlignment="1">
      <alignment horizontal="center" shrinkToFit="1"/>
    </xf>
    <xf numFmtId="0" fontId="35" fillId="10" borderId="104" xfId="2" applyFont="1" applyFill="1" applyBorder="1" applyAlignment="1">
      <alignment horizontal="center" vertical="center" shrinkToFit="1"/>
    </xf>
    <xf numFmtId="0" fontId="35" fillId="10" borderId="0" xfId="2" applyFont="1" applyFill="1" applyAlignment="1">
      <alignment horizontal="center" vertical="center" shrinkToFit="1"/>
    </xf>
    <xf numFmtId="0" fontId="51" fillId="10" borderId="0" xfId="4" applyFont="1" applyFill="1" applyAlignment="1">
      <alignment horizontal="center" vertical="center" shrinkToFit="1"/>
    </xf>
    <xf numFmtId="0" fontId="12" fillId="12" borderId="137" xfId="6" applyFont="1" applyFill="1" applyBorder="1" applyAlignment="1">
      <alignment horizontal="center" vertical="center" shrinkToFit="1"/>
    </xf>
    <xf numFmtId="0" fontId="45" fillId="10" borderId="0" xfId="2" applyFont="1" applyFill="1" applyAlignment="1">
      <alignment horizontal="center" vertical="center" shrinkToFit="1"/>
    </xf>
    <xf numFmtId="0" fontId="11" fillId="3" borderId="82" xfId="2" quotePrefix="1" applyFont="1" applyFill="1" applyBorder="1" applyAlignment="1">
      <alignment horizontal="center" shrinkToFit="1"/>
    </xf>
    <xf numFmtId="0" fontId="45" fillId="9" borderId="0" xfId="2" applyFont="1" applyFill="1" applyAlignment="1">
      <alignment horizontal="center" vertical="center" shrinkToFit="1"/>
    </xf>
    <xf numFmtId="0" fontId="46" fillId="0" borderId="0" xfId="6" applyFont="1" applyAlignment="1">
      <alignment horizontal="center" shrinkToFit="1"/>
    </xf>
    <xf numFmtId="0" fontId="35" fillId="7" borderId="33" xfId="2" applyFont="1" applyFill="1" applyBorder="1" applyAlignment="1">
      <alignment horizontal="center" vertical="center" shrinkToFit="1"/>
    </xf>
    <xf numFmtId="0" fontId="35" fillId="7" borderId="0" xfId="2" applyFont="1" applyFill="1" applyAlignment="1">
      <alignment horizontal="center" vertical="center" shrinkToFit="1"/>
    </xf>
    <xf numFmtId="0" fontId="11" fillId="3" borderId="58" xfId="2" quotePrefix="1" applyFont="1" applyFill="1" applyBorder="1" applyAlignment="1">
      <alignment horizontal="center" shrinkToFit="1"/>
    </xf>
    <xf numFmtId="0" fontId="35" fillId="8" borderId="80" xfId="2" applyFont="1" applyFill="1" applyBorder="1" applyAlignment="1">
      <alignment horizontal="center" vertical="center" shrinkToFit="1"/>
    </xf>
    <xf numFmtId="0" fontId="35" fillId="8" borderId="0" xfId="2" applyFont="1" applyFill="1" applyAlignment="1">
      <alignment horizontal="center" vertical="center" shrinkToFit="1"/>
    </xf>
    <xf numFmtId="0" fontId="35" fillId="6" borderId="33" xfId="2" applyFont="1" applyFill="1" applyBorder="1" applyAlignment="1">
      <alignment horizontal="center" vertical="center" shrinkToFit="1"/>
    </xf>
    <xf numFmtId="0" fontId="35" fillId="6" borderId="0" xfId="2" applyFont="1" applyFill="1" applyAlignment="1">
      <alignment horizontal="center" vertical="center" shrinkToFit="1"/>
    </xf>
    <xf numFmtId="0" fontId="11" fillId="3" borderId="35" xfId="2" quotePrefix="1" applyFont="1" applyFill="1" applyBorder="1" applyAlignment="1">
      <alignment horizontal="center" shrinkToFit="1"/>
    </xf>
    <xf numFmtId="0" fontId="3" fillId="0" borderId="1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35" fillId="2" borderId="2" xfId="2" applyFont="1" applyFill="1" applyBorder="1" applyAlignment="1">
      <alignment horizontal="center" vertical="center" shrinkToFit="1"/>
    </xf>
    <xf numFmtId="0" fontId="35" fillId="2" borderId="0" xfId="2" applyFont="1" applyFill="1" applyAlignment="1">
      <alignment horizontal="center" vertical="center" shrinkToFit="1"/>
    </xf>
    <xf numFmtId="0" fontId="11" fillId="3" borderId="4" xfId="2" quotePrefix="1" applyFont="1" applyFill="1" applyBorder="1" applyAlignment="1">
      <alignment horizontal="center" vertical="center" shrinkToFit="1"/>
    </xf>
    <xf numFmtId="0" fontId="35" fillId="4" borderId="32" xfId="2" applyFont="1" applyFill="1" applyBorder="1" applyAlignment="1">
      <alignment horizontal="center" vertical="center" shrinkToFit="1"/>
    </xf>
    <xf numFmtId="0" fontId="35" fillId="4" borderId="0" xfId="2" applyFont="1" applyFill="1" applyAlignment="1">
      <alignment horizontal="center" vertical="center" shrinkToFit="1"/>
    </xf>
  </cellXfs>
  <cellStyles count="9">
    <cellStyle name="桁区切り" xfId="1" builtinId="6"/>
    <cellStyle name="標準" xfId="0" builtinId="0"/>
    <cellStyle name="標準 2 2" xfId="5" xr:uid="{28AA0BE3-5571-49FE-AF7D-66DF8D69693E}"/>
    <cellStyle name="標準 2 3" xfId="4" xr:uid="{06612D06-1E23-4400-B713-A33DCF70FF5C}"/>
    <cellStyle name="標準 4" xfId="3" xr:uid="{5A53541E-5433-4915-B03A-E367413A49E5}"/>
    <cellStyle name="標準 5" xfId="7" xr:uid="{E497E9C4-30FB-4422-A1B1-633694AA9FA5}"/>
    <cellStyle name="標準_2021時間割" xfId="6" xr:uid="{2FFE704A-56D1-4379-9C26-8048F8BF088B}"/>
    <cellStyle name="標準_データ_1" xfId="8" xr:uid="{2DF8B462-E40B-4EC9-B0A0-05F425A07FF1}"/>
    <cellStyle name="標準_平成22年後期教科書101005" xfId="2" xr:uid="{C63D316A-AEF0-4289-B19E-C418A1C19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333375</xdr:colOff>
      <xdr:row>312</xdr:row>
      <xdr:rowOff>85724</xdr:rowOff>
    </xdr:from>
    <xdr:to>
      <xdr:col>14</xdr:col>
      <xdr:colOff>496795</xdr:colOff>
      <xdr:row>318</xdr:row>
      <xdr:rowOff>1465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2D698E-502F-4C09-A8A4-880938F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76676249"/>
          <a:ext cx="163420" cy="1401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2DC7-05C7-4A74-B5E3-19962E10C6C4}">
  <dimension ref="A1:Q502"/>
  <sheetViews>
    <sheetView tabSelected="1" zoomScaleNormal="100" workbookViewId="0">
      <selection sqref="A1:G1"/>
    </sheetView>
  </sheetViews>
  <sheetFormatPr defaultColWidth="9" defaultRowHeight="15" customHeight="1"/>
  <cols>
    <col min="1" max="1" width="4.625" style="520" customWidth="1"/>
    <col min="2" max="2" width="28.625" style="520" customWidth="1"/>
    <col min="3" max="3" width="10.625" style="520" customWidth="1"/>
    <col min="4" max="4" width="6.125" style="521" customWidth="1"/>
    <col min="5" max="5" width="2.375" style="521" customWidth="1"/>
    <col min="6" max="6" width="2.125" style="520" customWidth="1"/>
    <col min="7" max="7" width="7.625" style="522" customWidth="1"/>
    <col min="8" max="8" width="41.625" style="520" customWidth="1"/>
    <col min="9" max="9" width="13.625" style="520" customWidth="1"/>
    <col min="10" max="10" width="8.625" style="44" hidden="1" customWidth="1"/>
    <col min="11" max="11" width="8.625" style="523" customWidth="1"/>
    <col min="12" max="12" width="2.125" style="523" customWidth="1"/>
    <col min="13" max="14" width="8.625" style="523" hidden="1" customWidth="1"/>
    <col min="15" max="15" width="11.125" style="520" customWidth="1"/>
    <col min="16" max="16384" width="9" style="72"/>
  </cols>
  <sheetData>
    <row r="1" spans="1:15" s="3" customFormat="1" ht="33" thickBot="1">
      <c r="A1" s="544" t="s">
        <v>0</v>
      </c>
      <c r="B1" s="544"/>
      <c r="C1" s="544"/>
      <c r="D1" s="544"/>
      <c r="E1" s="544"/>
      <c r="F1" s="544"/>
      <c r="G1" s="544"/>
      <c r="H1" s="1"/>
      <c r="I1" s="2"/>
      <c r="L1" s="4"/>
      <c r="O1" s="5"/>
    </row>
    <row r="2" spans="1:15" s="3" customFormat="1" ht="20.25" thickTop="1" thickBot="1">
      <c r="A2" s="6"/>
      <c r="B2" s="7"/>
      <c r="C2" s="8"/>
      <c r="D2" s="9"/>
      <c r="E2" s="10"/>
      <c r="F2" s="10"/>
      <c r="G2" s="10"/>
      <c r="H2" s="1"/>
      <c r="I2" s="545" t="s">
        <v>1</v>
      </c>
      <c r="J2" s="545"/>
      <c r="K2" s="545"/>
      <c r="L2" s="545"/>
      <c r="M2" s="545"/>
      <c r="N2" s="545"/>
      <c r="O2" s="545"/>
    </row>
    <row r="3" spans="1:15" s="3" customFormat="1" ht="19.5" thickTop="1">
      <c r="A3" s="6"/>
      <c r="B3" s="7"/>
      <c r="C3" s="8"/>
      <c r="D3" s="9"/>
      <c r="E3" s="10"/>
      <c r="F3" s="10"/>
      <c r="G3" s="10"/>
      <c r="H3" s="1"/>
      <c r="I3" s="11"/>
      <c r="J3" s="11"/>
      <c r="K3" s="11"/>
      <c r="L3" s="12"/>
      <c r="M3" s="11"/>
      <c r="O3" s="5"/>
    </row>
    <row r="4" spans="1:15" s="3" customFormat="1" ht="21">
      <c r="A4" s="13" t="s">
        <v>2</v>
      </c>
      <c r="B4" s="14"/>
      <c r="C4" s="15"/>
      <c r="D4" s="16"/>
      <c r="E4" s="10"/>
      <c r="F4" s="10"/>
      <c r="G4" s="10"/>
      <c r="L4" s="4"/>
      <c r="O4" s="5"/>
    </row>
    <row r="5" spans="1:15" s="3" customFormat="1" ht="21">
      <c r="A5" s="13" t="s">
        <v>3</v>
      </c>
      <c r="B5" s="14"/>
      <c r="C5" s="15"/>
      <c r="D5" s="16"/>
      <c r="E5" s="10"/>
      <c r="F5" s="10"/>
      <c r="G5" s="10"/>
      <c r="L5" s="4"/>
      <c r="O5" s="5"/>
    </row>
    <row r="6" spans="1:15" s="3" customFormat="1" ht="24">
      <c r="A6" s="13" t="s">
        <v>4</v>
      </c>
      <c r="B6" s="14"/>
      <c r="C6" s="15"/>
      <c r="D6" s="16"/>
      <c r="E6" s="10"/>
      <c r="F6" s="10"/>
      <c r="G6" s="10"/>
      <c r="H6" s="1"/>
      <c r="I6" s="2"/>
      <c r="L6" s="4"/>
      <c r="O6" s="5"/>
    </row>
    <row r="7" spans="1:15" s="3" customFormat="1" ht="12.75" customHeight="1">
      <c r="A7" s="13"/>
      <c r="B7" s="14"/>
      <c r="C7" s="15"/>
      <c r="D7" s="16"/>
      <c r="E7" s="10"/>
      <c r="F7" s="10"/>
      <c r="G7" s="10"/>
      <c r="H7" s="1"/>
      <c r="I7" s="2"/>
      <c r="L7" s="4"/>
      <c r="O7" s="5"/>
    </row>
    <row r="8" spans="1:15" s="3" customFormat="1" ht="24">
      <c r="A8" s="17" t="s">
        <v>5</v>
      </c>
      <c r="B8" s="14"/>
      <c r="C8" s="15"/>
      <c r="D8" s="16"/>
      <c r="E8" s="10"/>
      <c r="F8" s="10"/>
      <c r="G8" s="10"/>
      <c r="H8" s="1"/>
      <c r="I8" s="2"/>
      <c r="L8" s="4"/>
      <c r="O8" s="5"/>
    </row>
    <row r="9" spans="1:15" s="3" customFormat="1" ht="12.75" customHeight="1">
      <c r="A9" s="13"/>
      <c r="B9" s="14"/>
      <c r="C9" s="15"/>
      <c r="D9" s="16"/>
      <c r="E9" s="10"/>
      <c r="F9" s="10"/>
      <c r="G9" s="10"/>
      <c r="H9" s="1"/>
      <c r="I9" s="2"/>
      <c r="L9" s="4"/>
      <c r="O9" s="5"/>
    </row>
    <row r="10" spans="1:15" s="3" customFormat="1" ht="24">
      <c r="A10" s="18" t="s">
        <v>6</v>
      </c>
      <c r="B10" s="14"/>
      <c r="C10" s="15"/>
      <c r="D10" s="16"/>
      <c r="E10" s="10"/>
      <c r="F10" s="10"/>
      <c r="G10" s="10"/>
      <c r="H10" s="1"/>
      <c r="I10" s="2"/>
      <c r="L10" s="4"/>
      <c r="O10" s="5"/>
    </row>
    <row r="11" spans="1:15" s="3" customFormat="1" ht="20.25">
      <c r="A11" s="19" t="s">
        <v>7</v>
      </c>
      <c r="B11" s="7"/>
      <c r="C11" s="8"/>
      <c r="D11" s="9"/>
      <c r="E11" s="10"/>
      <c r="F11" s="10"/>
      <c r="G11" s="10"/>
      <c r="H11" s="1"/>
      <c r="I11" s="2"/>
      <c r="L11" s="4"/>
      <c r="O11" s="5"/>
    </row>
    <row r="12" spans="1:15" s="3" customFormat="1" ht="10.5" customHeight="1">
      <c r="A12" s="19"/>
      <c r="B12" s="7"/>
      <c r="C12" s="8"/>
      <c r="D12" s="9"/>
      <c r="E12" s="10"/>
      <c r="F12" s="10"/>
      <c r="G12" s="10"/>
      <c r="H12" s="1"/>
      <c r="I12" s="2"/>
      <c r="L12" s="4"/>
      <c r="O12" s="5"/>
    </row>
    <row r="13" spans="1:15" s="3" customFormat="1" ht="24">
      <c r="A13" s="20" t="s">
        <v>8</v>
      </c>
      <c r="B13" s="14"/>
      <c r="C13" s="15"/>
      <c r="D13" s="16"/>
      <c r="E13" s="10"/>
      <c r="F13" s="10"/>
      <c r="G13" s="10"/>
      <c r="H13" s="1"/>
      <c r="I13" s="2"/>
      <c r="L13" s="4"/>
      <c r="O13" s="5"/>
    </row>
    <row r="14" spans="1:15" s="3" customFormat="1" ht="18" customHeight="1">
      <c r="A14" s="19"/>
      <c r="B14" s="7"/>
      <c r="C14" s="8"/>
      <c r="D14" s="9"/>
      <c r="E14" s="10"/>
      <c r="F14" s="10"/>
      <c r="G14" s="10"/>
      <c r="H14" s="1"/>
      <c r="I14" s="2"/>
      <c r="L14" s="4"/>
      <c r="O14" s="5"/>
    </row>
    <row r="15" spans="1:15" s="3" customFormat="1" ht="20.25">
      <c r="A15" s="21" t="s">
        <v>9</v>
      </c>
      <c r="B15" s="7"/>
      <c r="C15" s="8"/>
      <c r="D15" s="22"/>
      <c r="E15" s="10"/>
      <c r="F15" s="10"/>
      <c r="G15" s="10"/>
      <c r="H15" s="1"/>
      <c r="I15" s="2"/>
      <c r="L15" s="4"/>
      <c r="O15" s="5"/>
    </row>
    <row r="16" spans="1:15" s="3" customFormat="1" ht="20.25">
      <c r="A16" s="23" t="s">
        <v>10</v>
      </c>
      <c r="B16" s="7"/>
      <c r="C16" s="8"/>
      <c r="D16" s="22"/>
      <c r="E16" s="10"/>
      <c r="F16" s="10"/>
      <c r="G16" s="10"/>
      <c r="H16" s="1"/>
      <c r="I16" s="2"/>
      <c r="L16" s="4"/>
      <c r="O16" s="5"/>
    </row>
    <row r="17" spans="1:17" s="3" customFormat="1" ht="20.25">
      <c r="A17" s="23"/>
      <c r="B17" s="7"/>
      <c r="C17" s="8"/>
      <c r="D17" s="22"/>
      <c r="E17" s="10"/>
      <c r="F17" s="10"/>
      <c r="G17" s="10"/>
      <c r="H17" s="1"/>
      <c r="I17" s="2"/>
      <c r="L17" s="4"/>
      <c r="O17" s="5"/>
    </row>
    <row r="18" spans="1:17" s="3" customFormat="1" ht="20.25">
      <c r="A18" s="24" t="s">
        <v>11</v>
      </c>
      <c r="B18" s="25"/>
      <c r="C18" s="26"/>
      <c r="D18" s="27"/>
      <c r="E18" s="27"/>
      <c r="F18" s="27"/>
      <c r="G18" s="10"/>
      <c r="H18" s="28"/>
      <c r="I18" s="2"/>
      <c r="L18" s="4"/>
      <c r="O18" s="5"/>
    </row>
    <row r="19" spans="1:17" s="3" customFormat="1" ht="10.5" customHeight="1">
      <c r="A19" s="23"/>
      <c r="B19" s="7"/>
      <c r="C19" s="8"/>
      <c r="D19" s="22"/>
      <c r="E19" s="10"/>
      <c r="F19" s="10"/>
      <c r="G19" s="10"/>
      <c r="H19" s="1"/>
      <c r="I19" s="2"/>
      <c r="L19" s="4"/>
      <c r="O19" s="5"/>
    </row>
    <row r="20" spans="1:17" s="3" customFormat="1" ht="24">
      <c r="A20" s="29" t="s">
        <v>12</v>
      </c>
      <c r="B20" s="30"/>
      <c r="C20" s="30"/>
      <c r="D20" s="30"/>
      <c r="E20" s="30"/>
      <c r="F20" s="30"/>
      <c r="G20" s="31"/>
      <c r="H20" s="30"/>
      <c r="I20" s="2"/>
      <c r="L20" s="4"/>
      <c r="O20" s="5"/>
    </row>
    <row r="21" spans="1:17" s="33" customFormat="1" ht="13.5" customHeight="1">
      <c r="A21" s="32"/>
      <c r="D21" s="34"/>
      <c r="E21" s="35"/>
      <c r="F21" s="36"/>
      <c r="G21" s="37"/>
      <c r="J21" s="38"/>
      <c r="K21" s="38"/>
      <c r="L21" s="39"/>
      <c r="N21" s="38"/>
      <c r="O21" s="32"/>
    </row>
    <row r="22" spans="1:17" s="33" customFormat="1" ht="13.5" customHeight="1">
      <c r="A22" s="32"/>
      <c r="B22" s="32"/>
      <c r="C22" s="32"/>
      <c r="D22" s="40"/>
      <c r="E22" s="41"/>
      <c r="F22" s="42"/>
      <c r="G22" s="43"/>
      <c r="H22" s="32"/>
      <c r="I22" s="32"/>
      <c r="J22" s="44"/>
      <c r="K22" s="44"/>
      <c r="L22" s="39"/>
      <c r="M22" s="32"/>
      <c r="N22" s="44"/>
      <c r="O22" s="32"/>
    </row>
    <row r="23" spans="1:17" s="45" customFormat="1" ht="33.75" customHeight="1">
      <c r="A23" s="546" t="s">
        <v>13</v>
      </c>
      <c r="B23" s="547"/>
      <c r="C23" s="547"/>
      <c r="D23" s="547"/>
      <c r="E23" s="547"/>
      <c r="F23" s="547"/>
      <c r="G23" s="547"/>
      <c r="H23" s="547"/>
      <c r="I23" s="547"/>
      <c r="J23" s="547"/>
      <c r="K23" s="547"/>
      <c r="L23" s="547"/>
      <c r="M23" s="547"/>
      <c r="N23" s="547"/>
      <c r="O23" s="547"/>
    </row>
    <row r="24" spans="1:17" s="33" customFormat="1" ht="6" customHeight="1">
      <c r="A24" s="32"/>
      <c r="B24" s="32"/>
      <c r="C24" s="32"/>
      <c r="D24" s="40"/>
      <c r="E24" s="41"/>
      <c r="F24" s="42"/>
      <c r="G24" s="43"/>
      <c r="H24" s="32"/>
      <c r="I24" s="32"/>
      <c r="J24" s="44"/>
      <c r="K24" s="44"/>
      <c r="L24" s="39"/>
      <c r="M24" s="32"/>
      <c r="N24" s="44"/>
      <c r="O24" s="32"/>
    </row>
    <row r="25" spans="1:17" s="53" customFormat="1" ht="19.899999999999999" customHeight="1" thickBot="1">
      <c r="A25" s="46"/>
      <c r="B25" s="46"/>
      <c r="C25" s="46"/>
      <c r="D25" s="47"/>
      <c r="E25" s="48"/>
      <c r="F25" s="49"/>
      <c r="G25" s="50"/>
      <c r="H25" s="46"/>
      <c r="I25" s="46"/>
      <c r="J25" s="51"/>
      <c r="K25" s="51"/>
      <c r="L25" s="52" t="s">
        <v>14</v>
      </c>
      <c r="M25" s="51"/>
      <c r="N25" s="51"/>
      <c r="O25" s="46"/>
    </row>
    <row r="26" spans="1:17" s="61" customFormat="1" ht="20.100000000000001" customHeight="1" thickTop="1" thickBot="1">
      <c r="A26" s="54"/>
      <c r="B26" s="55" t="s">
        <v>15</v>
      </c>
      <c r="C26" s="55" t="s">
        <v>16</v>
      </c>
      <c r="D26" s="548" t="s">
        <v>17</v>
      </c>
      <c r="E26" s="548"/>
      <c r="F26" s="548"/>
      <c r="G26" s="56"/>
      <c r="H26" s="55" t="s">
        <v>18</v>
      </c>
      <c r="I26" s="55" t="s">
        <v>19</v>
      </c>
      <c r="J26" s="57" t="s">
        <v>20</v>
      </c>
      <c r="K26" s="57" t="s">
        <v>21</v>
      </c>
      <c r="L26" s="58"/>
      <c r="M26" s="57"/>
      <c r="N26" s="57" t="s">
        <v>22</v>
      </c>
      <c r="O26" s="59" t="s">
        <v>23</v>
      </c>
      <c r="P26" s="60"/>
      <c r="Q26" s="60"/>
    </row>
    <row r="27" spans="1:17" s="71" customFormat="1" ht="20.100000000000001" customHeight="1">
      <c r="A27" s="62"/>
      <c r="B27" s="63" t="s">
        <v>24</v>
      </c>
      <c r="C27" s="63" t="s">
        <v>25</v>
      </c>
      <c r="D27" s="64">
        <v>9101</v>
      </c>
      <c r="E27" s="65"/>
      <c r="F27" s="66"/>
      <c r="G27" s="67"/>
      <c r="H27" s="63" t="s">
        <v>26</v>
      </c>
      <c r="I27" s="63" t="s">
        <v>27</v>
      </c>
      <c r="J27" s="68">
        <v>1000</v>
      </c>
      <c r="K27" s="69">
        <f>IF(ROUND(J27*1.1,0)=0,"",ROUND(J27*1.1,0))</f>
        <v>1100</v>
      </c>
      <c r="L27" s="68"/>
      <c r="M27" s="69">
        <f>IF(ROUND(J27*0.9,0)=0,"",ROUND(J27*0.9,0))</f>
        <v>900</v>
      </c>
      <c r="N27" s="69">
        <f>IFERROR(ROUND(M27*1.1,0),"")</f>
        <v>990</v>
      </c>
      <c r="O27" s="70"/>
      <c r="Q27" s="72"/>
    </row>
    <row r="28" spans="1:17" s="71" customFormat="1" ht="20.100000000000001" customHeight="1">
      <c r="A28" s="62"/>
      <c r="B28" s="63"/>
      <c r="C28" s="63"/>
      <c r="D28" s="64"/>
      <c r="E28" s="65"/>
      <c r="F28" s="66"/>
      <c r="G28" s="67"/>
      <c r="H28" s="63"/>
      <c r="I28" s="63"/>
      <c r="J28" s="68"/>
      <c r="K28" s="69"/>
      <c r="L28" s="68"/>
      <c r="M28" s="69"/>
      <c r="N28" s="69"/>
      <c r="O28" s="70"/>
      <c r="Q28" s="72"/>
    </row>
    <row r="29" spans="1:17" ht="20.100000000000001" customHeight="1">
      <c r="A29" s="73"/>
      <c r="B29" s="74" t="s">
        <v>28</v>
      </c>
      <c r="C29" s="74" t="s">
        <v>29</v>
      </c>
      <c r="D29" s="75">
        <v>9111</v>
      </c>
      <c r="E29" s="76"/>
      <c r="F29" s="77"/>
      <c r="G29" s="78"/>
      <c r="H29" s="74" t="s">
        <v>30</v>
      </c>
      <c r="I29" s="74"/>
      <c r="J29" s="79">
        <v>1500</v>
      </c>
      <c r="K29" s="80">
        <f>IF(ROUND(J29*1.1,0)=0,"",ROUND(J29*1.1,0))</f>
        <v>1650</v>
      </c>
      <c r="L29" s="79" t="s">
        <v>31</v>
      </c>
      <c r="M29" s="80">
        <f>IF(ROUND(J29*1,0)=0,"",ROUND(J29*1,0))</f>
        <v>1500</v>
      </c>
      <c r="N29" s="80">
        <f>IFERROR(ROUND(M29*1.1,0),"")</f>
        <v>1650</v>
      </c>
      <c r="O29" s="81"/>
    </row>
    <row r="30" spans="1:17" ht="20.100000000000001" customHeight="1">
      <c r="A30" s="82"/>
      <c r="B30" s="83" t="s">
        <v>32</v>
      </c>
      <c r="C30" s="83" t="s">
        <v>33</v>
      </c>
      <c r="D30" s="75">
        <v>9112</v>
      </c>
      <c r="E30" s="76" t="s">
        <v>34</v>
      </c>
      <c r="F30" s="77"/>
      <c r="G30" s="78"/>
      <c r="H30" s="74" t="s">
        <v>35</v>
      </c>
      <c r="I30" s="74" t="s">
        <v>36</v>
      </c>
      <c r="J30" s="79">
        <v>1160</v>
      </c>
      <c r="K30" s="80">
        <f>IF(ROUND(J30*1.1,0)=0,"",ROUND(J30*1.1,0))</f>
        <v>1276</v>
      </c>
      <c r="L30" s="79"/>
      <c r="M30" s="80">
        <f>IF(ROUND(J30*0.9,0)=0,"",ROUND(J30*0.9,0))</f>
        <v>1044</v>
      </c>
      <c r="N30" s="80">
        <f>IFERROR(ROUND(M30*1.1,0),"")</f>
        <v>1148</v>
      </c>
      <c r="O30" s="81"/>
      <c r="Q30"/>
    </row>
    <row r="31" spans="1:17" ht="20.100000000000001" customHeight="1">
      <c r="A31" s="84"/>
      <c r="B31" s="85"/>
      <c r="C31" s="85"/>
      <c r="D31" s="75">
        <v>9112</v>
      </c>
      <c r="E31" s="76" t="s">
        <v>37</v>
      </c>
      <c r="F31" s="77"/>
      <c r="G31" s="78"/>
      <c r="H31" s="74" t="s">
        <v>38</v>
      </c>
      <c r="I31" s="74" t="s">
        <v>36</v>
      </c>
      <c r="J31" s="79">
        <v>900</v>
      </c>
      <c r="K31" s="80">
        <f>IF(ROUND(J31*1.1,0)=0,"",ROUND(J31*1.1,0))</f>
        <v>990</v>
      </c>
      <c r="L31" s="79"/>
      <c r="M31" s="80">
        <f>IF(ROUND(J31*0.9,0)=0,"",ROUND(J31*0.9,0))</f>
        <v>810</v>
      </c>
      <c r="N31" s="80">
        <f>IFERROR(ROUND(M31*1.1,0),"")</f>
        <v>891</v>
      </c>
      <c r="O31" s="81"/>
      <c r="Q31"/>
    </row>
    <row r="32" spans="1:17" ht="20.100000000000001" customHeight="1">
      <c r="A32" s="62"/>
      <c r="B32" s="63"/>
      <c r="C32" s="63"/>
      <c r="D32" s="75">
        <v>9112</v>
      </c>
      <c r="E32" s="76" t="s">
        <v>39</v>
      </c>
      <c r="F32" s="77"/>
      <c r="G32" s="78" t="s">
        <v>40</v>
      </c>
      <c r="H32" s="74" t="s">
        <v>41</v>
      </c>
      <c r="I32" s="74" t="s">
        <v>42</v>
      </c>
      <c r="J32" s="79">
        <v>6400</v>
      </c>
      <c r="K32" s="80">
        <f>IF(ROUND(J32*1.1,0)=0,"",ROUND(J32*1.1,0))</f>
        <v>7040</v>
      </c>
      <c r="L32" s="79"/>
      <c r="M32" s="80">
        <f>IF(ROUND(J32*0.9,0)=0,"",ROUND(J32*0.9,0))</f>
        <v>5760</v>
      </c>
      <c r="N32" s="80">
        <f>IFERROR(ROUND(M32*1.1,0),"")</f>
        <v>6336</v>
      </c>
      <c r="O32" s="81"/>
      <c r="Q32"/>
    </row>
    <row r="33" spans="1:17" ht="20.100000000000001" customHeight="1">
      <c r="A33" s="73"/>
      <c r="B33" s="74"/>
      <c r="C33" s="74"/>
      <c r="D33" s="75"/>
      <c r="E33" s="76"/>
      <c r="F33" s="77"/>
      <c r="G33" s="78"/>
      <c r="H33" s="74"/>
      <c r="I33" s="74"/>
      <c r="J33" s="79"/>
      <c r="K33" s="80"/>
      <c r="L33" s="79"/>
      <c r="M33" s="80"/>
      <c r="N33" s="80"/>
      <c r="O33" s="81"/>
      <c r="Q33"/>
    </row>
    <row r="34" spans="1:17" ht="20.100000000000001" customHeight="1">
      <c r="A34" s="73"/>
      <c r="B34" s="74" t="s">
        <v>43</v>
      </c>
      <c r="C34" s="74" t="s">
        <v>44</v>
      </c>
      <c r="D34" s="75">
        <v>9114</v>
      </c>
      <c r="E34" s="76"/>
      <c r="F34" s="77"/>
      <c r="G34" s="78"/>
      <c r="H34" s="74" t="s">
        <v>45</v>
      </c>
      <c r="I34" s="74" t="s">
        <v>46</v>
      </c>
      <c r="J34" s="79">
        <v>1900</v>
      </c>
      <c r="K34" s="80">
        <f>IF(ROUND(J34*1.1,0)=0,"",ROUND(J34*1.1,0))</f>
        <v>2090</v>
      </c>
      <c r="L34" s="79"/>
      <c r="M34" s="80">
        <f>IF(ROUND(J34*0.9,0)=0,"",ROUND(J34*0.9,0))</f>
        <v>1710</v>
      </c>
      <c r="N34" s="80">
        <f>IFERROR(ROUND(M34*1.1,0),"")</f>
        <v>1881</v>
      </c>
      <c r="O34" s="81"/>
    </row>
    <row r="35" spans="1:17" ht="20.100000000000001" customHeight="1">
      <c r="A35" s="73"/>
      <c r="B35" s="74" t="s">
        <v>47</v>
      </c>
      <c r="C35" s="74" t="s">
        <v>48</v>
      </c>
      <c r="D35" s="75">
        <v>9116</v>
      </c>
      <c r="E35" s="76"/>
      <c r="F35" s="77"/>
      <c r="G35" s="78" t="s">
        <v>40</v>
      </c>
      <c r="H35" s="74" t="s">
        <v>49</v>
      </c>
      <c r="I35" s="74" t="s">
        <v>46</v>
      </c>
      <c r="J35" s="79">
        <v>1900</v>
      </c>
      <c r="K35" s="80">
        <f>IF(ROUND(J35*1.1,0)=0,"",ROUND(J35*1.1,0))</f>
        <v>2090</v>
      </c>
      <c r="L35" s="79"/>
      <c r="M35" s="80">
        <f>IF(ROUND(J35*0.9,0)=0,"",ROUND(J35*0.9,0))</f>
        <v>1710</v>
      </c>
      <c r="N35" s="80">
        <f>IFERROR(ROUND(M35*1.1,0),"")</f>
        <v>1881</v>
      </c>
      <c r="O35" s="81"/>
    </row>
    <row r="36" spans="1:17" ht="20.100000000000001" customHeight="1">
      <c r="A36" s="73"/>
      <c r="B36" s="74"/>
      <c r="C36" s="74"/>
      <c r="D36" s="75"/>
      <c r="E36" s="76"/>
      <c r="F36" s="77"/>
      <c r="G36" s="78"/>
      <c r="H36" s="74"/>
      <c r="I36" s="74"/>
      <c r="J36" s="79"/>
      <c r="K36" s="80"/>
      <c r="L36" s="79"/>
      <c r="M36" s="80"/>
      <c r="N36" s="80"/>
      <c r="O36" s="81"/>
    </row>
    <row r="37" spans="1:17" ht="20.100000000000001" customHeight="1">
      <c r="A37" s="73"/>
      <c r="B37" s="74" t="s">
        <v>50</v>
      </c>
      <c r="C37" s="74" t="s">
        <v>51</v>
      </c>
      <c r="D37" s="75">
        <v>9121</v>
      </c>
      <c r="E37" s="76"/>
      <c r="F37" s="77"/>
      <c r="G37" s="78"/>
      <c r="H37" s="74"/>
      <c r="I37" s="74"/>
      <c r="J37" s="79"/>
      <c r="K37" s="80" t="str">
        <f>IF(ROUND(J37*1.1,0)=0,"",ROUND(J37*1.1,0))</f>
        <v/>
      </c>
      <c r="L37" s="79"/>
      <c r="M37" s="80" t="str">
        <f>IF(ROUND(J37*0.9,0)=0,"",ROUND(J37*0.9,0))</f>
        <v/>
      </c>
      <c r="N37" s="80" t="str">
        <f>IFERROR(ROUND(M37*1.1,0),"")</f>
        <v/>
      </c>
      <c r="O37" s="81"/>
    </row>
    <row r="38" spans="1:17" ht="20.100000000000001" customHeight="1">
      <c r="A38" s="73"/>
      <c r="B38" s="74" t="s">
        <v>52</v>
      </c>
      <c r="C38" s="74" t="s">
        <v>53</v>
      </c>
      <c r="D38" s="75">
        <v>9122</v>
      </c>
      <c r="E38" s="76"/>
      <c r="F38" s="77"/>
      <c r="G38" s="78"/>
      <c r="H38" s="74" t="s">
        <v>54</v>
      </c>
      <c r="I38" s="74" t="s">
        <v>55</v>
      </c>
      <c r="J38" s="79">
        <v>2500</v>
      </c>
      <c r="K38" s="80">
        <f>IF(ROUND(J38*1.1,0)=0,"",ROUND(J38*1.1,0))</f>
        <v>2750</v>
      </c>
      <c r="L38" s="79"/>
      <c r="M38" s="80">
        <f>IF(ROUND(J38*0.9,0)=0,"",ROUND(J38*0.9,0))</f>
        <v>2250</v>
      </c>
      <c r="N38" s="80">
        <f>IFERROR(ROUND(M38*1.1,0),"")</f>
        <v>2475</v>
      </c>
      <c r="O38" s="81"/>
    </row>
    <row r="39" spans="1:17" ht="20.100000000000001" customHeight="1">
      <c r="A39" s="73"/>
      <c r="B39" s="74"/>
      <c r="C39" s="74"/>
      <c r="D39" s="75"/>
      <c r="E39" s="76"/>
      <c r="F39" s="77"/>
      <c r="G39" s="78"/>
      <c r="H39" s="74"/>
      <c r="I39" s="74"/>
      <c r="J39" s="79"/>
      <c r="K39" s="80"/>
      <c r="L39" s="79"/>
      <c r="M39" s="80"/>
      <c r="N39" s="80"/>
      <c r="O39" s="81"/>
    </row>
    <row r="40" spans="1:17" ht="20.100000000000001" customHeight="1">
      <c r="A40" s="73"/>
      <c r="B40" s="74" t="s">
        <v>56</v>
      </c>
      <c r="C40" s="74" t="s">
        <v>57</v>
      </c>
      <c r="D40" s="75">
        <v>9131</v>
      </c>
      <c r="E40" s="76"/>
      <c r="F40" s="77"/>
      <c r="G40" s="78" t="s">
        <v>40</v>
      </c>
      <c r="H40" s="74" t="s">
        <v>58</v>
      </c>
      <c r="I40" s="74" t="s">
        <v>59</v>
      </c>
      <c r="J40" s="79">
        <v>1900</v>
      </c>
      <c r="K40" s="80">
        <f>IF(ROUND(J40*1.1,0)=0,"",ROUND(J40*1.1,0))</f>
        <v>2090</v>
      </c>
      <c r="L40" s="79"/>
      <c r="M40" s="80">
        <f>IF(ROUND(J40*0.9,0)=0,"",ROUND(J40*0.9,0))</f>
        <v>1710</v>
      </c>
      <c r="N40" s="80">
        <f>IFERROR(ROUND(M40*1.1,0),"")</f>
        <v>1881</v>
      </c>
      <c r="O40" s="81"/>
    </row>
    <row r="41" spans="1:17" ht="20.100000000000001" customHeight="1">
      <c r="A41" s="73"/>
      <c r="B41" s="74"/>
      <c r="C41" s="74"/>
      <c r="D41" s="75"/>
      <c r="E41" s="76"/>
      <c r="F41" s="77"/>
      <c r="G41" s="78"/>
      <c r="H41" s="74"/>
      <c r="I41" s="74"/>
      <c r="J41" s="79"/>
      <c r="K41" s="80"/>
      <c r="L41" s="79"/>
      <c r="M41" s="80"/>
      <c r="N41" s="80"/>
      <c r="O41" s="81"/>
    </row>
    <row r="42" spans="1:17" ht="20.100000000000001" customHeight="1">
      <c r="A42" s="73"/>
      <c r="B42" s="74" t="s">
        <v>60</v>
      </c>
      <c r="C42" s="74" t="s">
        <v>61</v>
      </c>
      <c r="D42" s="75">
        <v>9141</v>
      </c>
      <c r="E42" s="76"/>
      <c r="F42" s="77"/>
      <c r="G42" s="78"/>
      <c r="H42" s="74" t="s">
        <v>62</v>
      </c>
      <c r="I42" s="74" t="s">
        <v>63</v>
      </c>
      <c r="J42" s="79">
        <v>2000</v>
      </c>
      <c r="K42" s="80">
        <f>IF(ROUND(J42*1.1,0)=0,"",ROUND(J42*1.1,0))</f>
        <v>2200</v>
      </c>
      <c r="L42" s="79" t="s">
        <v>64</v>
      </c>
      <c r="M42" s="80">
        <f>IF(ROUND(J42*0.95,0)=0,"",ROUND(J42*0.95,0))</f>
        <v>1900</v>
      </c>
      <c r="N42" s="80">
        <f>IFERROR(ROUND(M42*1.1,0),"")</f>
        <v>2090</v>
      </c>
      <c r="O42" s="81"/>
    </row>
    <row r="43" spans="1:17" ht="20.100000000000001" customHeight="1">
      <c r="A43" s="82"/>
      <c r="B43" s="83" t="s">
        <v>65</v>
      </c>
      <c r="C43" s="83" t="s">
        <v>66</v>
      </c>
      <c r="D43" s="75">
        <v>9142</v>
      </c>
      <c r="E43" s="76" t="s">
        <v>34</v>
      </c>
      <c r="F43" s="77"/>
      <c r="G43" s="78"/>
      <c r="H43" s="74" t="s">
        <v>67</v>
      </c>
      <c r="I43" s="74" t="s">
        <v>68</v>
      </c>
      <c r="J43" s="79">
        <v>2800</v>
      </c>
      <c r="K43" s="80">
        <f>IF(ROUND(J43*1.1,0)=0,"",ROUND(J43*1.1,0))</f>
        <v>3080</v>
      </c>
      <c r="L43" s="79"/>
      <c r="M43" s="80">
        <f>IF(ROUND(J43*0.9,0)=0,"",ROUND(J43*0.9,0))</f>
        <v>2520</v>
      </c>
      <c r="N43" s="80">
        <f>IFERROR(ROUND(M43*1.1,0),"")</f>
        <v>2772</v>
      </c>
      <c r="O43" s="81"/>
    </row>
    <row r="44" spans="1:17" ht="20.100000000000001" customHeight="1">
      <c r="A44" s="62"/>
      <c r="B44" s="63"/>
      <c r="C44" s="63"/>
      <c r="D44" s="75">
        <v>9142</v>
      </c>
      <c r="E44" s="76" t="s">
        <v>37</v>
      </c>
      <c r="F44" s="77"/>
      <c r="G44" s="78" t="s">
        <v>40</v>
      </c>
      <c r="H44" s="74" t="s">
        <v>69</v>
      </c>
      <c r="I44" s="74" t="s">
        <v>70</v>
      </c>
      <c r="J44" s="79">
        <v>1650</v>
      </c>
      <c r="K44" s="80">
        <f>IF(ROUND(J44*1.1,0)=0,"",ROUND(J44*1.1,0))</f>
        <v>1815</v>
      </c>
      <c r="L44" s="79"/>
      <c r="M44" s="80">
        <f>IF(ROUND(J44*0.9,0)=0,"",ROUND(J44*0.9,0))</f>
        <v>1485</v>
      </c>
      <c r="N44" s="80">
        <f>IFERROR(ROUND(M44*1.1,0),"")</f>
        <v>1634</v>
      </c>
      <c r="O44" s="81"/>
    </row>
    <row r="45" spans="1:17" ht="20.100000000000001" customHeight="1">
      <c r="A45" s="73"/>
      <c r="B45" s="74" t="s">
        <v>71</v>
      </c>
      <c r="C45" s="74" t="s">
        <v>72</v>
      </c>
      <c r="D45" s="75">
        <v>9143</v>
      </c>
      <c r="E45" s="76"/>
      <c r="F45" s="77"/>
      <c r="G45" s="78"/>
      <c r="H45" s="74" t="s">
        <v>73</v>
      </c>
      <c r="I45" s="74" t="s">
        <v>74</v>
      </c>
      <c r="J45" s="79">
        <v>1400</v>
      </c>
      <c r="K45" s="80">
        <f>IF(ROUND(J45*1.1,0)=0,"",ROUND(J45*1.1,0))</f>
        <v>1540</v>
      </c>
      <c r="L45" s="79"/>
      <c r="M45" s="80">
        <f>IF(ROUND(J45*0.9,0)=0,"",ROUND(J45*0.9,0))</f>
        <v>1260</v>
      </c>
      <c r="N45" s="80">
        <f>IFERROR(ROUND(M45*1.1,0),"")</f>
        <v>1386</v>
      </c>
      <c r="O45" s="81"/>
    </row>
    <row r="46" spans="1:17" ht="20.100000000000001" customHeight="1">
      <c r="A46" s="82"/>
      <c r="B46" s="83" t="s">
        <v>75</v>
      </c>
      <c r="C46" s="83" t="s">
        <v>76</v>
      </c>
      <c r="D46" s="86">
        <v>9144</v>
      </c>
      <c r="E46" s="87"/>
      <c r="F46" s="88"/>
      <c r="G46" s="89"/>
      <c r="H46" s="83"/>
      <c r="I46" s="83"/>
      <c r="J46" s="90"/>
      <c r="K46" s="91"/>
      <c r="L46" s="90"/>
      <c r="M46" s="91" t="str">
        <f>IF(ROUND(J46*0.9,0)=0,"",ROUND(J46*0.9,0))</f>
        <v/>
      </c>
      <c r="N46" s="91" t="str">
        <f>IFERROR(ROUND(M46*1.1,0),"")</f>
        <v/>
      </c>
      <c r="O46" s="92"/>
    </row>
    <row r="47" spans="1:17" customFormat="1" ht="20.100000000000001" customHeight="1" thickBot="1">
      <c r="A47" s="93"/>
      <c r="B47" s="94"/>
      <c r="C47" s="94"/>
      <c r="D47" s="95"/>
      <c r="E47" s="96"/>
      <c r="F47" s="97"/>
      <c r="G47" s="98"/>
      <c r="H47" s="94"/>
      <c r="I47" s="94"/>
      <c r="J47" s="94"/>
      <c r="K47" s="94"/>
      <c r="L47" s="99"/>
      <c r="M47" s="94"/>
      <c r="N47" s="94"/>
      <c r="O47" s="100"/>
    </row>
    <row r="48" spans="1:17" customFormat="1" ht="20.100000000000001" customHeight="1" thickTop="1">
      <c r="A48" s="101"/>
      <c r="D48" s="102"/>
      <c r="E48" s="102"/>
      <c r="G48" s="102"/>
      <c r="O48" s="101"/>
    </row>
    <row r="49" spans="1:17" customFormat="1" ht="20.100000000000001" customHeight="1">
      <c r="A49" s="101"/>
      <c r="D49" s="102"/>
      <c r="E49" s="102"/>
      <c r="G49" s="102"/>
      <c r="O49" s="101"/>
    </row>
    <row r="50" spans="1:17" s="103" customFormat="1" ht="30.75">
      <c r="A50" s="549" t="s">
        <v>77</v>
      </c>
      <c r="B50" s="550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</row>
    <row r="51" spans="1:17" s="32" customFormat="1" ht="13.5" customHeight="1">
      <c r="B51" s="104"/>
      <c r="C51" s="104"/>
      <c r="D51" s="40"/>
      <c r="E51" s="40"/>
      <c r="G51" s="43"/>
      <c r="J51" s="105"/>
      <c r="K51" s="105"/>
      <c r="L51" s="105"/>
      <c r="N51" s="44"/>
    </row>
    <row r="52" spans="1:17" s="53" customFormat="1" ht="15.75" customHeight="1" thickBot="1">
      <c r="A52" s="46"/>
      <c r="B52" s="46"/>
      <c r="C52" s="46"/>
      <c r="D52" s="47"/>
      <c r="E52" s="47"/>
      <c r="F52" s="46"/>
      <c r="G52" s="50"/>
      <c r="H52" s="46"/>
      <c r="I52" s="46"/>
      <c r="J52" s="51"/>
      <c r="K52" s="51"/>
      <c r="L52" s="106" t="s">
        <v>14</v>
      </c>
      <c r="M52" s="51"/>
      <c r="N52" s="51"/>
      <c r="O52" s="46"/>
    </row>
    <row r="53" spans="1:17" s="53" customFormat="1" ht="20.100000000000001" customHeight="1" thickTop="1" thickBot="1">
      <c r="A53" s="54"/>
      <c r="B53" s="55" t="s">
        <v>15</v>
      </c>
      <c r="C53" s="55" t="s">
        <v>16</v>
      </c>
      <c r="D53" s="548" t="s">
        <v>17</v>
      </c>
      <c r="E53" s="548"/>
      <c r="F53" s="548"/>
      <c r="G53" s="56"/>
      <c r="H53" s="55" t="s">
        <v>18</v>
      </c>
      <c r="I53" s="55" t="s">
        <v>19</v>
      </c>
      <c r="J53" s="57" t="s">
        <v>20</v>
      </c>
      <c r="K53" s="57" t="s">
        <v>21</v>
      </c>
      <c r="L53" s="58"/>
      <c r="M53" s="57"/>
      <c r="N53" s="57" t="s">
        <v>22</v>
      </c>
      <c r="O53" s="59" t="s">
        <v>23</v>
      </c>
    </row>
    <row r="54" spans="1:17" ht="20.100000000000001" customHeight="1">
      <c r="A54" s="73" t="s">
        <v>78</v>
      </c>
      <c r="B54" s="74" t="s">
        <v>79</v>
      </c>
      <c r="C54" s="74" t="s">
        <v>80</v>
      </c>
      <c r="D54" s="75">
        <v>9164</v>
      </c>
      <c r="E54" s="76"/>
      <c r="F54" s="77"/>
      <c r="G54" s="78"/>
      <c r="H54" s="74" t="s">
        <v>81</v>
      </c>
      <c r="I54" s="74" t="s">
        <v>82</v>
      </c>
      <c r="J54" s="79"/>
      <c r="K54" s="80" t="str">
        <f>IF(ROUND(J54*1.1,0)=0,"",ROUND(J54*1.1,0))</f>
        <v/>
      </c>
      <c r="L54" s="79"/>
      <c r="M54" s="80" t="str">
        <f>IF(ROUND(J54*0.9,0)=0,"",ROUND(J54*0.9,0))</f>
        <v/>
      </c>
      <c r="N54" s="80" t="str">
        <f>IFERROR(ROUND(M54*1.1,0),"")</f>
        <v/>
      </c>
      <c r="O54" s="81"/>
    </row>
    <row r="55" spans="1:17" ht="20.100000000000001" customHeight="1">
      <c r="A55" s="73"/>
      <c r="B55" s="74"/>
      <c r="C55" s="74"/>
      <c r="D55" s="75"/>
      <c r="E55" s="76"/>
      <c r="F55" s="77"/>
      <c r="G55" s="78"/>
      <c r="H55" s="74"/>
      <c r="I55" s="74"/>
      <c r="J55" s="79"/>
      <c r="K55" s="80"/>
      <c r="L55" s="79"/>
      <c r="M55" s="80"/>
      <c r="N55" s="80"/>
      <c r="O55" s="81"/>
    </row>
    <row r="56" spans="1:17" ht="20.100000000000001" customHeight="1">
      <c r="A56" s="82" t="s">
        <v>83</v>
      </c>
      <c r="B56" s="83" t="s">
        <v>84</v>
      </c>
      <c r="C56" s="83" t="s">
        <v>85</v>
      </c>
      <c r="D56" s="75">
        <v>9170</v>
      </c>
      <c r="E56" s="76" t="s">
        <v>34</v>
      </c>
      <c r="F56" s="77"/>
      <c r="G56" s="78"/>
      <c r="H56" s="74" t="s">
        <v>86</v>
      </c>
      <c r="I56" s="74" t="s">
        <v>87</v>
      </c>
      <c r="J56" s="79">
        <v>462</v>
      </c>
      <c r="K56" s="80">
        <f t="shared" ref="K56:K61" si="0">IF(ROUND(J56*1.1,0)=0,"",ROUND(J56*1.1,0))</f>
        <v>508</v>
      </c>
      <c r="L56" s="79"/>
      <c r="M56" s="80">
        <f t="shared" ref="M56:M61" si="1">IF(ROUND(J56*0.9,0)=0,"",ROUND(J56*0.9,0))</f>
        <v>416</v>
      </c>
      <c r="N56" s="80">
        <f t="shared" ref="N56:N61" si="2">IFERROR(ROUND(M56*1.1,0),"")</f>
        <v>458</v>
      </c>
      <c r="O56" s="81"/>
    </row>
    <row r="57" spans="1:17" ht="20.100000000000001" customHeight="1">
      <c r="A57" s="84"/>
      <c r="B57" s="85"/>
      <c r="C57" s="85"/>
      <c r="D57" s="75">
        <v>9170</v>
      </c>
      <c r="E57" s="76" t="s">
        <v>37</v>
      </c>
      <c r="F57" s="77"/>
      <c r="G57" s="78"/>
      <c r="H57" s="74" t="s">
        <v>88</v>
      </c>
      <c r="I57" s="74" t="s">
        <v>59</v>
      </c>
      <c r="J57" s="79">
        <v>156</v>
      </c>
      <c r="K57" s="80">
        <f t="shared" si="0"/>
        <v>172</v>
      </c>
      <c r="L57" s="79"/>
      <c r="M57" s="80">
        <f t="shared" si="1"/>
        <v>140</v>
      </c>
      <c r="N57" s="80">
        <f t="shared" si="2"/>
        <v>154</v>
      </c>
      <c r="O57" s="81"/>
      <c r="Q57"/>
    </row>
    <row r="58" spans="1:17" ht="20.100000000000001" customHeight="1">
      <c r="A58" s="62"/>
      <c r="B58" s="63"/>
      <c r="C58" s="63"/>
      <c r="D58" s="107">
        <v>9170</v>
      </c>
      <c r="E58" s="108" t="s">
        <v>39</v>
      </c>
      <c r="F58" s="109" t="s">
        <v>89</v>
      </c>
      <c r="G58" s="110" t="s">
        <v>40</v>
      </c>
      <c r="H58" s="111" t="s">
        <v>90</v>
      </c>
      <c r="I58" s="111" t="s">
        <v>91</v>
      </c>
      <c r="J58" s="112">
        <v>2200</v>
      </c>
      <c r="K58" s="113">
        <f t="shared" si="0"/>
        <v>2420</v>
      </c>
      <c r="L58" s="112"/>
      <c r="M58" s="113">
        <f t="shared" si="1"/>
        <v>1980</v>
      </c>
      <c r="N58" s="113">
        <f t="shared" si="2"/>
        <v>2178</v>
      </c>
      <c r="O58" s="114" t="s">
        <v>92</v>
      </c>
      <c r="Q58" s="71"/>
    </row>
    <row r="59" spans="1:17" ht="20.100000000000001" customHeight="1">
      <c r="A59" s="73" t="s">
        <v>83</v>
      </c>
      <c r="B59" s="74" t="s">
        <v>93</v>
      </c>
      <c r="C59" s="74" t="s">
        <v>94</v>
      </c>
      <c r="D59" s="75">
        <v>9168</v>
      </c>
      <c r="E59" s="76"/>
      <c r="F59" s="77"/>
      <c r="G59" s="78"/>
      <c r="H59" s="74" t="s">
        <v>95</v>
      </c>
      <c r="I59" s="74" t="s">
        <v>96</v>
      </c>
      <c r="J59" s="79">
        <v>2100</v>
      </c>
      <c r="K59" s="80">
        <f t="shared" si="0"/>
        <v>2310</v>
      </c>
      <c r="L59" s="79"/>
      <c r="M59" s="80">
        <f t="shared" si="1"/>
        <v>1890</v>
      </c>
      <c r="N59" s="80">
        <f t="shared" si="2"/>
        <v>2079</v>
      </c>
      <c r="O59" s="81"/>
    </row>
    <row r="60" spans="1:17" ht="20.100000000000001" customHeight="1">
      <c r="A60" s="73" t="s">
        <v>83</v>
      </c>
      <c r="B60" s="74" t="s">
        <v>97</v>
      </c>
      <c r="C60" s="74" t="s">
        <v>94</v>
      </c>
      <c r="D60" s="115">
        <v>9168</v>
      </c>
      <c r="E60" s="76"/>
      <c r="F60" s="77"/>
      <c r="G60" s="78"/>
      <c r="H60" s="74" t="s">
        <v>95</v>
      </c>
      <c r="I60" s="74" t="s">
        <v>96</v>
      </c>
      <c r="J60" s="79">
        <v>2100</v>
      </c>
      <c r="K60" s="80">
        <f t="shared" si="0"/>
        <v>2310</v>
      </c>
      <c r="L60" s="79"/>
      <c r="M60" s="80">
        <f t="shared" si="1"/>
        <v>1890</v>
      </c>
      <c r="N60" s="80">
        <f t="shared" si="2"/>
        <v>2079</v>
      </c>
      <c r="O60" s="81"/>
    </row>
    <row r="61" spans="1:17" ht="20.100000000000001" customHeight="1">
      <c r="A61" s="73" t="s">
        <v>83</v>
      </c>
      <c r="B61" s="74" t="s">
        <v>98</v>
      </c>
      <c r="C61" s="74" t="s">
        <v>99</v>
      </c>
      <c r="D61" s="75">
        <v>9173</v>
      </c>
      <c r="E61" s="76"/>
      <c r="F61" s="77"/>
      <c r="G61" s="78"/>
      <c r="H61" s="74" t="s">
        <v>100</v>
      </c>
      <c r="I61" s="74" t="s">
        <v>101</v>
      </c>
      <c r="J61" s="79">
        <v>964</v>
      </c>
      <c r="K61" s="80">
        <f t="shared" si="0"/>
        <v>1060</v>
      </c>
      <c r="L61" s="79"/>
      <c r="M61" s="80">
        <f t="shared" si="1"/>
        <v>868</v>
      </c>
      <c r="N61" s="80">
        <f t="shared" si="2"/>
        <v>955</v>
      </c>
      <c r="O61" s="81"/>
      <c r="Q61"/>
    </row>
    <row r="62" spans="1:17" customFormat="1" ht="20.100000000000001" customHeight="1" thickBot="1">
      <c r="A62" s="93"/>
      <c r="B62" s="94"/>
      <c r="C62" s="94"/>
      <c r="D62" s="95"/>
      <c r="E62" s="96"/>
      <c r="F62" s="97"/>
      <c r="G62" s="98"/>
      <c r="H62" s="94"/>
      <c r="I62" s="94"/>
      <c r="J62" s="94"/>
      <c r="K62" s="94"/>
      <c r="L62" s="99"/>
      <c r="M62" s="94"/>
      <c r="N62" s="94"/>
      <c r="O62" s="100"/>
      <c r="Q62" s="72"/>
    </row>
    <row r="63" spans="1:17" customFormat="1" ht="20.100000000000001" customHeight="1" thickTop="1">
      <c r="A63" s="101"/>
      <c r="D63" s="102"/>
      <c r="E63" s="102"/>
      <c r="G63" s="102"/>
      <c r="O63" s="101"/>
      <c r="Q63" s="72"/>
    </row>
    <row r="64" spans="1:17" s="103" customFormat="1" ht="30.75">
      <c r="A64" s="541" t="s">
        <v>102</v>
      </c>
      <c r="B64" s="542"/>
      <c r="C64" s="542"/>
      <c r="D64" s="542"/>
      <c r="E64" s="542"/>
      <c r="F64" s="542"/>
      <c r="G64" s="542"/>
      <c r="H64" s="542"/>
      <c r="I64" s="542"/>
      <c r="J64" s="542"/>
      <c r="K64" s="542"/>
      <c r="L64" s="542"/>
      <c r="M64" s="542"/>
      <c r="N64" s="542"/>
      <c r="O64" s="542"/>
    </row>
    <row r="65" spans="1:17" s="32" customFormat="1" ht="13.5" customHeight="1">
      <c r="B65" s="104"/>
      <c r="C65" s="104"/>
      <c r="D65" s="40"/>
      <c r="E65" s="40"/>
      <c r="G65" s="43"/>
      <c r="J65" s="105"/>
      <c r="K65" s="105"/>
      <c r="L65" s="105"/>
      <c r="N65" s="44"/>
    </row>
    <row r="66" spans="1:17" s="53" customFormat="1" ht="15.75" customHeight="1" thickBot="1">
      <c r="A66" s="46"/>
      <c r="B66" s="46"/>
      <c r="C66" s="46"/>
      <c r="D66" s="47"/>
      <c r="E66" s="47"/>
      <c r="F66" s="46"/>
      <c r="G66" s="50"/>
      <c r="H66" s="46"/>
      <c r="I66" s="46"/>
      <c r="J66" s="51"/>
      <c r="K66" s="51"/>
      <c r="L66" s="106" t="s">
        <v>14</v>
      </c>
      <c r="M66" s="51"/>
      <c r="N66" s="51"/>
      <c r="O66" s="46"/>
    </row>
    <row r="67" spans="1:17" s="53" customFormat="1" ht="20.100000000000001" customHeight="1" thickTop="1" thickBot="1">
      <c r="A67" s="116"/>
      <c r="B67" s="117" t="s">
        <v>15</v>
      </c>
      <c r="C67" s="117" t="s">
        <v>16</v>
      </c>
      <c r="D67" s="543" t="s">
        <v>17</v>
      </c>
      <c r="E67" s="543"/>
      <c r="F67" s="543"/>
      <c r="G67" s="118"/>
      <c r="H67" s="117" t="s">
        <v>18</v>
      </c>
      <c r="I67" s="117" t="s">
        <v>19</v>
      </c>
      <c r="J67" s="119" t="s">
        <v>20</v>
      </c>
      <c r="K67" s="119" t="s">
        <v>21</v>
      </c>
      <c r="L67" s="119"/>
      <c r="M67" s="119"/>
      <c r="N67" s="119" t="s">
        <v>22</v>
      </c>
      <c r="O67" s="120" t="s">
        <v>23</v>
      </c>
    </row>
    <row r="68" spans="1:17" ht="20.100000000000001" customHeight="1">
      <c r="A68" s="121"/>
      <c r="B68" s="122" t="s">
        <v>103</v>
      </c>
      <c r="C68" s="122" t="s">
        <v>104</v>
      </c>
      <c r="D68" s="123">
        <v>9202</v>
      </c>
      <c r="E68" s="124"/>
      <c r="F68" s="125" t="s">
        <v>89</v>
      </c>
      <c r="G68" s="126" t="s">
        <v>40</v>
      </c>
      <c r="H68" s="127" t="s">
        <v>105</v>
      </c>
      <c r="I68" s="127" t="s">
        <v>106</v>
      </c>
      <c r="J68" s="128">
        <v>1900</v>
      </c>
      <c r="K68" s="129">
        <f t="shared" ref="K68:K82" si="3">IF(ROUND(J68*1.1,0)=0,"",ROUND(J68*1.1,0))</f>
        <v>2090</v>
      </c>
      <c r="L68" s="128"/>
      <c r="M68" s="129">
        <f>IF(ROUND(J68*0.9,0)=0,"",ROUND(J68*0.9,0))</f>
        <v>1710</v>
      </c>
      <c r="N68" s="129">
        <f t="shared" ref="N68:N82" si="4">IFERROR(ROUND(M68*1.1,0),"")</f>
        <v>1881</v>
      </c>
      <c r="O68" s="130" t="s">
        <v>92</v>
      </c>
    </row>
    <row r="69" spans="1:17" ht="20.100000000000001" customHeight="1">
      <c r="A69" s="131"/>
      <c r="B69" s="132" t="s">
        <v>107</v>
      </c>
      <c r="C69" s="132" t="s">
        <v>33</v>
      </c>
      <c r="D69" s="133">
        <v>9203</v>
      </c>
      <c r="E69" s="134"/>
      <c r="F69" s="135" t="s">
        <v>89</v>
      </c>
      <c r="G69" s="136"/>
      <c r="H69" s="137" t="s">
        <v>108</v>
      </c>
      <c r="I69" s="137" t="s">
        <v>109</v>
      </c>
      <c r="J69" s="138">
        <v>1700</v>
      </c>
      <c r="K69" s="139">
        <f t="shared" si="3"/>
        <v>1870</v>
      </c>
      <c r="L69" s="138"/>
      <c r="M69" s="139">
        <f>IF(ROUND(J69*0.9,0)=0,"",ROUND(J69*0.9,0))</f>
        <v>1530</v>
      </c>
      <c r="N69" s="139">
        <f t="shared" si="4"/>
        <v>1683</v>
      </c>
      <c r="O69" s="140" t="s">
        <v>92</v>
      </c>
    </row>
    <row r="70" spans="1:17" ht="20.100000000000001" customHeight="1">
      <c r="A70" s="131"/>
      <c r="B70" s="132" t="s">
        <v>110</v>
      </c>
      <c r="C70" s="132" t="s">
        <v>33</v>
      </c>
      <c r="D70" s="133">
        <v>9204</v>
      </c>
      <c r="E70" s="134"/>
      <c r="F70" s="135" t="s">
        <v>89</v>
      </c>
      <c r="G70" s="136"/>
      <c r="H70" s="137" t="s">
        <v>111</v>
      </c>
      <c r="I70" s="137" t="s">
        <v>109</v>
      </c>
      <c r="J70" s="138">
        <v>1700</v>
      </c>
      <c r="K70" s="139">
        <f t="shared" si="3"/>
        <v>1870</v>
      </c>
      <c r="L70" s="138"/>
      <c r="M70" s="139">
        <f>IF(ROUND(J70*0.9,0)=0,"",ROUND(J70*0.9,0))</f>
        <v>1530</v>
      </c>
      <c r="N70" s="139">
        <f t="shared" si="4"/>
        <v>1683</v>
      </c>
      <c r="O70" s="140" t="s">
        <v>92</v>
      </c>
    </row>
    <row r="71" spans="1:17" ht="20.100000000000001" customHeight="1">
      <c r="A71" s="131"/>
      <c r="B71" s="132" t="s">
        <v>112</v>
      </c>
      <c r="C71" s="132" t="s">
        <v>113</v>
      </c>
      <c r="D71" s="141">
        <v>9205</v>
      </c>
      <c r="E71" s="142"/>
      <c r="F71" s="143"/>
      <c r="G71" s="144" t="s">
        <v>114</v>
      </c>
      <c r="H71" s="132" t="s">
        <v>115</v>
      </c>
      <c r="I71" s="132" t="s">
        <v>116</v>
      </c>
      <c r="J71" s="145"/>
      <c r="K71" s="146" t="str">
        <f t="shared" si="3"/>
        <v/>
      </c>
      <c r="L71" s="145"/>
      <c r="M71" s="146" t="str">
        <f>IF(ROUND(J71*0.9,0)=0,"",ROUND(J71*0.9,0))</f>
        <v/>
      </c>
      <c r="N71" s="146" t="str">
        <f t="shared" si="4"/>
        <v/>
      </c>
      <c r="O71" s="147" t="s">
        <v>117</v>
      </c>
      <c r="Q71"/>
    </row>
    <row r="72" spans="1:17" ht="20.100000000000001" customHeight="1">
      <c r="A72" s="148"/>
      <c r="B72" s="149" t="s">
        <v>118</v>
      </c>
      <c r="C72" s="149" t="s">
        <v>119</v>
      </c>
      <c r="D72" s="141">
        <v>9206</v>
      </c>
      <c r="E72" s="142" t="s">
        <v>34</v>
      </c>
      <c r="F72" s="143"/>
      <c r="G72" s="144"/>
      <c r="H72" s="132" t="s">
        <v>120</v>
      </c>
      <c r="I72" s="132" t="s">
        <v>121</v>
      </c>
      <c r="J72" s="145">
        <v>1900</v>
      </c>
      <c r="K72" s="146">
        <f t="shared" si="3"/>
        <v>2090</v>
      </c>
      <c r="L72" s="145" t="s">
        <v>64</v>
      </c>
      <c r="M72" s="146">
        <f>IF(ROUND(J72*1,0)=0,"",ROUND(J72*1,0))</f>
        <v>1900</v>
      </c>
      <c r="N72" s="146">
        <f t="shared" si="4"/>
        <v>2090</v>
      </c>
      <c r="O72" s="147"/>
    </row>
    <row r="73" spans="1:17" ht="20.100000000000001" customHeight="1">
      <c r="A73" s="121"/>
      <c r="B73" s="122"/>
      <c r="C73" s="122"/>
      <c r="D73" s="141">
        <v>9206</v>
      </c>
      <c r="E73" s="142" t="s">
        <v>37</v>
      </c>
      <c r="F73" s="143"/>
      <c r="G73" s="144"/>
      <c r="H73" s="132" t="s">
        <v>122</v>
      </c>
      <c r="I73" s="132" t="s">
        <v>121</v>
      </c>
      <c r="J73" s="145">
        <v>1900</v>
      </c>
      <c r="K73" s="146">
        <f t="shared" si="3"/>
        <v>2090</v>
      </c>
      <c r="L73" s="145" t="s">
        <v>64</v>
      </c>
      <c r="M73" s="146">
        <f>IF(ROUND(J73*1,0)=0,"",ROUND(J73*1,0))</f>
        <v>1900</v>
      </c>
      <c r="N73" s="146">
        <f t="shared" si="4"/>
        <v>2090</v>
      </c>
      <c r="O73" s="147"/>
      <c r="Q73"/>
    </row>
    <row r="74" spans="1:17" ht="20.100000000000001" customHeight="1">
      <c r="A74" s="148"/>
      <c r="B74" s="149" t="s">
        <v>123</v>
      </c>
      <c r="C74" s="149" t="s">
        <v>119</v>
      </c>
      <c r="D74" s="141">
        <v>9206</v>
      </c>
      <c r="E74" s="142" t="s">
        <v>124</v>
      </c>
      <c r="F74" s="143"/>
      <c r="G74" s="144"/>
      <c r="H74" s="132" t="s">
        <v>120</v>
      </c>
      <c r="I74" s="132" t="s">
        <v>121</v>
      </c>
      <c r="J74" s="145">
        <v>1900</v>
      </c>
      <c r="K74" s="146">
        <f t="shared" si="3"/>
        <v>2090</v>
      </c>
      <c r="L74" s="145" t="s">
        <v>64</v>
      </c>
      <c r="M74" s="146">
        <f>IF(ROUND(J74*1,0)=0,"",ROUND(J74*1,0))</f>
        <v>1900</v>
      </c>
      <c r="N74" s="146">
        <f t="shared" si="4"/>
        <v>2090</v>
      </c>
      <c r="O74" s="147"/>
      <c r="Q74"/>
    </row>
    <row r="75" spans="1:17" ht="20.100000000000001" customHeight="1">
      <c r="A75" s="121"/>
      <c r="B75" s="122"/>
      <c r="C75" s="122"/>
      <c r="D75" s="141">
        <v>9206</v>
      </c>
      <c r="E75" s="142" t="s">
        <v>125</v>
      </c>
      <c r="F75" s="143"/>
      <c r="G75" s="144"/>
      <c r="H75" s="132" t="s">
        <v>122</v>
      </c>
      <c r="I75" s="132" t="s">
        <v>121</v>
      </c>
      <c r="J75" s="145">
        <v>1900</v>
      </c>
      <c r="K75" s="146">
        <f t="shared" si="3"/>
        <v>2090</v>
      </c>
      <c r="L75" s="145" t="s">
        <v>64</v>
      </c>
      <c r="M75" s="146">
        <f>IF(ROUND(J75*1,0)=0,"",ROUND(J75*1,0))</f>
        <v>1900</v>
      </c>
      <c r="N75" s="146">
        <f t="shared" si="4"/>
        <v>2090</v>
      </c>
      <c r="O75" s="147"/>
      <c r="Q75"/>
    </row>
    <row r="76" spans="1:17" ht="20.100000000000001" customHeight="1">
      <c r="A76" s="131"/>
      <c r="B76" s="132" t="s">
        <v>126</v>
      </c>
      <c r="C76" s="132" t="s">
        <v>127</v>
      </c>
      <c r="D76" s="133">
        <v>9210</v>
      </c>
      <c r="E76" s="134"/>
      <c r="F76" s="135" t="s">
        <v>89</v>
      </c>
      <c r="G76" s="136"/>
      <c r="H76" s="137" t="s">
        <v>128</v>
      </c>
      <c r="I76" s="137" t="s">
        <v>129</v>
      </c>
      <c r="J76" s="138">
        <v>1900</v>
      </c>
      <c r="K76" s="139">
        <f t="shared" si="3"/>
        <v>2090</v>
      </c>
      <c r="L76" s="138"/>
      <c r="M76" s="139">
        <f>IF(ROUND(J76*0.9,0)=0,"",ROUND(J76*0.9,0))</f>
        <v>1710</v>
      </c>
      <c r="N76" s="139">
        <f t="shared" si="4"/>
        <v>1881</v>
      </c>
      <c r="O76" s="140" t="s">
        <v>92</v>
      </c>
    </row>
    <row r="77" spans="1:17" ht="20.100000000000001" customHeight="1">
      <c r="A77" s="131"/>
      <c r="B77" s="132" t="s">
        <v>130</v>
      </c>
      <c r="C77" s="132" t="s">
        <v>33</v>
      </c>
      <c r="D77" s="150">
        <v>9112</v>
      </c>
      <c r="E77" s="151" t="s">
        <v>131</v>
      </c>
      <c r="F77" s="152"/>
      <c r="G77" s="144"/>
      <c r="H77" s="132" t="s">
        <v>41</v>
      </c>
      <c r="I77" s="132" t="s">
        <v>42</v>
      </c>
      <c r="J77" s="145">
        <v>6400</v>
      </c>
      <c r="K77" s="146">
        <f t="shared" si="3"/>
        <v>7040</v>
      </c>
      <c r="L77" s="145"/>
      <c r="M77" s="146">
        <f>IF(ROUND(J77*0.9,0)=0,"",ROUND(J77*0.9,0))</f>
        <v>5760</v>
      </c>
      <c r="N77" s="146">
        <f t="shared" si="4"/>
        <v>6336</v>
      </c>
      <c r="O77" s="147"/>
    </row>
    <row r="78" spans="1:17" ht="20.100000000000001" customHeight="1">
      <c r="A78" s="131"/>
      <c r="B78" s="132" t="s">
        <v>132</v>
      </c>
      <c r="C78" s="132" t="s">
        <v>133</v>
      </c>
      <c r="D78" s="141">
        <v>9212</v>
      </c>
      <c r="E78" s="142"/>
      <c r="F78" s="143"/>
      <c r="G78" s="144"/>
      <c r="H78" s="132" t="s">
        <v>134</v>
      </c>
      <c r="I78" s="132" t="s">
        <v>46</v>
      </c>
      <c r="J78" s="145">
        <v>2200</v>
      </c>
      <c r="K78" s="146">
        <f t="shared" si="3"/>
        <v>2420</v>
      </c>
      <c r="L78" s="145"/>
      <c r="M78" s="146">
        <f>IF(ROUND(J78*0.9,0)=0,"",ROUND(J78*0.9,0))</f>
        <v>1980</v>
      </c>
      <c r="N78" s="146">
        <f t="shared" si="4"/>
        <v>2178</v>
      </c>
      <c r="O78" s="147"/>
    </row>
    <row r="79" spans="1:17" ht="20.100000000000001" customHeight="1">
      <c r="A79" s="131"/>
      <c r="B79" s="132" t="s">
        <v>135</v>
      </c>
      <c r="C79" s="132" t="s">
        <v>113</v>
      </c>
      <c r="D79" s="150">
        <v>9205</v>
      </c>
      <c r="E79" s="142"/>
      <c r="F79" s="143"/>
      <c r="G79" s="144" t="s">
        <v>114</v>
      </c>
      <c r="H79" s="132" t="s">
        <v>115</v>
      </c>
      <c r="I79" s="132" t="s">
        <v>116</v>
      </c>
      <c r="J79" s="145"/>
      <c r="K79" s="146" t="str">
        <f t="shared" si="3"/>
        <v/>
      </c>
      <c r="L79" s="145"/>
      <c r="M79" s="146" t="str">
        <f>IF(ROUND(J79*0.9,0)=0,"",ROUND(J79*0.9,0))</f>
        <v/>
      </c>
      <c r="N79" s="146" t="str">
        <f t="shared" si="4"/>
        <v/>
      </c>
      <c r="O79" s="147" t="s">
        <v>117</v>
      </c>
    </row>
    <row r="80" spans="1:17" ht="20.100000000000001" customHeight="1">
      <c r="A80" s="131"/>
      <c r="B80" s="132" t="s">
        <v>136</v>
      </c>
      <c r="C80" s="132" t="s">
        <v>127</v>
      </c>
      <c r="D80" s="133">
        <v>9216</v>
      </c>
      <c r="E80" s="134"/>
      <c r="F80" s="135" t="s">
        <v>89</v>
      </c>
      <c r="G80" s="136"/>
      <c r="H80" s="137" t="s">
        <v>137</v>
      </c>
      <c r="I80" s="137" t="s">
        <v>46</v>
      </c>
      <c r="J80" s="138">
        <v>2200</v>
      </c>
      <c r="K80" s="139">
        <f t="shared" si="3"/>
        <v>2420</v>
      </c>
      <c r="L80" s="138"/>
      <c r="M80" s="139">
        <f>IF(ROUND(J80*0.9,0)=0,"",ROUND(J80*0.9,0))</f>
        <v>1980</v>
      </c>
      <c r="N80" s="139">
        <f t="shared" si="4"/>
        <v>2178</v>
      </c>
      <c r="O80" s="140" t="s">
        <v>92</v>
      </c>
    </row>
    <row r="81" spans="1:17" ht="20.100000000000001" customHeight="1">
      <c r="A81" s="148"/>
      <c r="B81" s="149" t="s">
        <v>138</v>
      </c>
      <c r="C81" s="149" t="s">
        <v>119</v>
      </c>
      <c r="D81" s="141">
        <v>9206</v>
      </c>
      <c r="E81" s="142" t="s">
        <v>124</v>
      </c>
      <c r="F81" s="143"/>
      <c r="G81" s="144"/>
      <c r="H81" s="132" t="s">
        <v>120</v>
      </c>
      <c r="I81" s="132" t="s">
        <v>121</v>
      </c>
      <c r="J81" s="145">
        <v>1900</v>
      </c>
      <c r="K81" s="146">
        <f t="shared" si="3"/>
        <v>2090</v>
      </c>
      <c r="L81" s="145" t="s">
        <v>64</v>
      </c>
      <c r="M81" s="146">
        <f>IF(ROUND(J81*1,0)=0,"",ROUND(J81*1,0))</f>
        <v>1900</v>
      </c>
      <c r="N81" s="146">
        <f t="shared" si="4"/>
        <v>2090</v>
      </c>
      <c r="O81" s="147"/>
    </row>
    <row r="82" spans="1:17" ht="20.100000000000001" customHeight="1">
      <c r="A82" s="121"/>
      <c r="B82" s="122"/>
      <c r="C82" s="122"/>
      <c r="D82" s="141">
        <v>9206</v>
      </c>
      <c r="E82" s="142" t="s">
        <v>125</v>
      </c>
      <c r="F82" s="143"/>
      <c r="G82" s="144"/>
      <c r="H82" s="132" t="s">
        <v>122</v>
      </c>
      <c r="I82" s="132" t="s">
        <v>121</v>
      </c>
      <c r="J82" s="145">
        <v>1900</v>
      </c>
      <c r="K82" s="146">
        <f t="shared" si="3"/>
        <v>2090</v>
      </c>
      <c r="L82" s="145" t="s">
        <v>64</v>
      </c>
      <c r="M82" s="146">
        <f>IF(ROUND(J82*1,0)=0,"",ROUND(J82*1,0))</f>
        <v>1900</v>
      </c>
      <c r="N82" s="146">
        <f t="shared" si="4"/>
        <v>2090</v>
      </c>
      <c r="O82" s="147"/>
    </row>
    <row r="83" spans="1:17" customFormat="1" ht="20.100000000000001" customHeight="1" thickBot="1">
      <c r="A83" s="153"/>
      <c r="B83" s="154"/>
      <c r="C83" s="154"/>
      <c r="D83" s="155"/>
      <c r="E83" s="156"/>
      <c r="F83" s="157"/>
      <c r="G83" s="158"/>
      <c r="H83" s="154"/>
      <c r="I83" s="154"/>
      <c r="J83" s="154"/>
      <c r="K83" s="154"/>
      <c r="L83" s="159"/>
      <c r="M83" s="154"/>
      <c r="N83" s="154"/>
      <c r="O83" s="160"/>
    </row>
    <row r="84" spans="1:17" customFormat="1" ht="20.100000000000001" customHeight="1" thickTop="1">
      <c r="A84" s="101"/>
      <c r="D84" s="102"/>
      <c r="E84" s="102"/>
      <c r="G84" s="102"/>
      <c r="O84" s="101"/>
    </row>
    <row r="85" spans="1:17" customFormat="1" ht="20.100000000000001" customHeight="1">
      <c r="A85" s="101"/>
      <c r="D85" s="102"/>
      <c r="E85" s="102"/>
      <c r="G85" s="102"/>
      <c r="O85" s="101"/>
      <c r="Q85" s="72"/>
    </row>
    <row r="86" spans="1:17" s="103" customFormat="1" ht="30.75">
      <c r="A86" s="541" t="s">
        <v>139</v>
      </c>
      <c r="B86" s="542"/>
      <c r="C86" s="542"/>
      <c r="D86" s="542"/>
      <c r="E86" s="542"/>
      <c r="F86" s="542"/>
      <c r="G86" s="542"/>
      <c r="H86" s="542"/>
      <c r="I86" s="542"/>
      <c r="J86" s="542"/>
      <c r="K86" s="542"/>
      <c r="L86" s="542"/>
      <c r="M86" s="542"/>
      <c r="N86" s="542"/>
      <c r="O86" s="542"/>
    </row>
    <row r="87" spans="1:17" s="32" customFormat="1" ht="13.5" customHeight="1">
      <c r="B87" s="104"/>
      <c r="C87" s="104"/>
      <c r="D87" s="40"/>
      <c r="E87" s="40"/>
      <c r="G87" s="43"/>
      <c r="J87" s="105"/>
      <c r="K87" s="105"/>
      <c r="L87" s="105"/>
      <c r="N87" s="44"/>
    </row>
    <row r="88" spans="1:17" s="53" customFormat="1" ht="15.75" customHeight="1" thickBot="1">
      <c r="A88" s="46"/>
      <c r="B88" s="46"/>
      <c r="C88" s="46"/>
      <c r="D88" s="47"/>
      <c r="E88" s="47"/>
      <c r="F88" s="46"/>
      <c r="G88" s="50"/>
      <c r="H88" s="46"/>
      <c r="I88" s="46"/>
      <c r="J88" s="51"/>
      <c r="K88" s="51"/>
      <c r="L88" s="106" t="s">
        <v>14</v>
      </c>
      <c r="M88" s="51"/>
      <c r="N88" s="51"/>
      <c r="O88" s="46"/>
    </row>
    <row r="89" spans="1:17" s="53" customFormat="1" ht="20.100000000000001" customHeight="1" thickTop="1" thickBot="1">
      <c r="A89" s="116"/>
      <c r="B89" s="117" t="s">
        <v>15</v>
      </c>
      <c r="C89" s="117" t="s">
        <v>16</v>
      </c>
      <c r="D89" s="543" t="s">
        <v>17</v>
      </c>
      <c r="E89" s="543"/>
      <c r="F89" s="543"/>
      <c r="G89" s="118"/>
      <c r="H89" s="117" t="s">
        <v>18</v>
      </c>
      <c r="I89" s="117" t="s">
        <v>19</v>
      </c>
      <c r="J89" s="119" t="s">
        <v>20</v>
      </c>
      <c r="K89" s="119" t="s">
        <v>21</v>
      </c>
      <c r="L89" s="119"/>
      <c r="M89" s="119"/>
      <c r="N89" s="119" t="s">
        <v>22</v>
      </c>
      <c r="O89" s="120" t="s">
        <v>23</v>
      </c>
    </row>
    <row r="90" spans="1:17" ht="20.100000000000001" customHeight="1">
      <c r="A90" s="121" t="s">
        <v>140</v>
      </c>
      <c r="B90" s="122" t="s">
        <v>141</v>
      </c>
      <c r="C90" s="122" t="s">
        <v>142</v>
      </c>
      <c r="D90" s="161">
        <v>9211</v>
      </c>
      <c r="E90" s="162"/>
      <c r="F90" s="163"/>
      <c r="G90" s="164"/>
      <c r="H90" s="122" t="s">
        <v>143</v>
      </c>
      <c r="I90" s="122" t="s">
        <v>144</v>
      </c>
      <c r="J90" s="165">
        <v>2200</v>
      </c>
      <c r="K90" s="166">
        <f>IF(ROUND(J90*1.1,0)=0,"",ROUND(J90*1.1,0))</f>
        <v>2420</v>
      </c>
      <c r="L90" s="165"/>
      <c r="M90" s="166">
        <f>IF(ROUND(J90*0.9,0)=0,"",ROUND(J90*0.9,0))</f>
        <v>1980</v>
      </c>
      <c r="N90" s="166">
        <f>IFERROR(ROUND(M90*1.1,0),"")</f>
        <v>2178</v>
      </c>
      <c r="O90" s="167"/>
    </row>
    <row r="91" spans="1:17" ht="20.100000000000001" customHeight="1">
      <c r="A91" s="121"/>
      <c r="B91" s="122"/>
      <c r="C91" s="122"/>
      <c r="D91" s="161"/>
      <c r="E91" s="162"/>
      <c r="F91" s="163"/>
      <c r="G91" s="164"/>
      <c r="H91" s="122"/>
      <c r="I91" s="122"/>
      <c r="J91" s="165"/>
      <c r="K91" s="166"/>
      <c r="L91" s="165"/>
      <c r="M91" s="166"/>
      <c r="N91" s="166"/>
      <c r="O91" s="167"/>
    </row>
    <row r="92" spans="1:17" ht="20.100000000000001" customHeight="1">
      <c r="A92" s="131" t="s">
        <v>145</v>
      </c>
      <c r="B92" s="132" t="s">
        <v>146</v>
      </c>
      <c r="C92" s="132" t="s">
        <v>142</v>
      </c>
      <c r="D92" s="150">
        <v>9211</v>
      </c>
      <c r="E92" s="142"/>
      <c r="F92" s="143"/>
      <c r="G92" s="144"/>
      <c r="H92" s="132" t="s">
        <v>143</v>
      </c>
      <c r="I92" s="132" t="s">
        <v>144</v>
      </c>
      <c r="J92" s="145">
        <v>2200</v>
      </c>
      <c r="K92" s="146">
        <f>IF(ROUND(J92*1.1,0)=0,"",ROUND(J92*1.1,0))</f>
        <v>2420</v>
      </c>
      <c r="L92" s="145"/>
      <c r="M92" s="146">
        <f>IF(ROUND(J92*0.9,0)=0,"",ROUND(J92*0.9,0))</f>
        <v>1980</v>
      </c>
      <c r="N92" s="146">
        <f>IFERROR(ROUND(M92*1.1,0),"")</f>
        <v>2178</v>
      </c>
      <c r="O92" s="147"/>
    </row>
    <row r="93" spans="1:17" customFormat="1" ht="20.100000000000001" customHeight="1" thickBot="1">
      <c r="A93" s="153"/>
      <c r="B93" s="154"/>
      <c r="C93" s="154"/>
      <c r="D93" s="155"/>
      <c r="E93" s="156"/>
      <c r="F93" s="157"/>
      <c r="G93" s="158"/>
      <c r="H93" s="154"/>
      <c r="I93" s="154"/>
      <c r="J93" s="154"/>
      <c r="K93" s="154"/>
      <c r="L93" s="159"/>
      <c r="M93" s="154"/>
      <c r="N93" s="154"/>
      <c r="O93" s="160"/>
      <c r="Q93" s="72"/>
    </row>
    <row r="94" spans="1:17" customFormat="1" ht="20.100000000000001" customHeight="1" thickTop="1">
      <c r="A94" s="101"/>
      <c r="D94" s="102"/>
      <c r="E94" s="102"/>
      <c r="G94" s="102"/>
      <c r="O94" s="101"/>
      <c r="Q94" s="72"/>
    </row>
    <row r="95" spans="1:17" customFormat="1" ht="20.100000000000001" customHeight="1">
      <c r="A95" s="101"/>
      <c r="D95" s="102"/>
      <c r="E95" s="102"/>
      <c r="G95" s="102"/>
      <c r="O95" s="101"/>
      <c r="Q95" s="72"/>
    </row>
    <row r="96" spans="1:17" s="103" customFormat="1" ht="30.75">
      <c r="A96" s="536" t="s">
        <v>147</v>
      </c>
      <c r="B96" s="537"/>
      <c r="C96" s="537"/>
      <c r="D96" s="537"/>
      <c r="E96" s="537"/>
      <c r="F96" s="537"/>
      <c r="G96" s="537"/>
      <c r="H96" s="537"/>
      <c r="I96" s="537"/>
      <c r="J96" s="537"/>
      <c r="K96" s="537"/>
      <c r="L96" s="537"/>
      <c r="M96" s="537"/>
      <c r="N96" s="537"/>
      <c r="O96" s="537"/>
    </row>
    <row r="97" spans="1:17" s="32" customFormat="1" ht="13.5" customHeight="1">
      <c r="B97" s="104"/>
      <c r="C97" s="104"/>
      <c r="D97" s="40"/>
      <c r="E97" s="40"/>
      <c r="G97" s="43"/>
      <c r="J97" s="105"/>
      <c r="K97" s="105"/>
      <c r="L97" s="105"/>
      <c r="N97" s="44"/>
    </row>
    <row r="98" spans="1:17" s="53" customFormat="1" ht="15.75" customHeight="1" thickBot="1">
      <c r="A98" s="46"/>
      <c r="B98" s="46"/>
      <c r="C98" s="46"/>
      <c r="D98" s="47"/>
      <c r="E98" s="47"/>
      <c r="F98" s="46"/>
      <c r="G98" s="50"/>
      <c r="H98" s="46"/>
      <c r="I98" s="46"/>
      <c r="J98" s="51"/>
      <c r="K98" s="51"/>
      <c r="L98" s="106" t="s">
        <v>14</v>
      </c>
      <c r="M98" s="51"/>
      <c r="N98" s="51"/>
      <c r="O98" s="46"/>
    </row>
    <row r="99" spans="1:17" s="53" customFormat="1" ht="20.100000000000001" customHeight="1" thickTop="1" thickBot="1">
      <c r="A99" s="168"/>
      <c r="B99" s="169" t="s">
        <v>15</v>
      </c>
      <c r="C99" s="169" t="s">
        <v>16</v>
      </c>
      <c r="D99" s="538" t="s">
        <v>17</v>
      </c>
      <c r="E99" s="538"/>
      <c r="F99" s="538"/>
      <c r="G99" s="170"/>
      <c r="H99" s="169" t="s">
        <v>18</v>
      </c>
      <c r="I99" s="169" t="s">
        <v>19</v>
      </c>
      <c r="J99" s="171" t="s">
        <v>20</v>
      </c>
      <c r="K99" s="171" t="s">
        <v>21</v>
      </c>
      <c r="L99" s="171"/>
      <c r="M99" s="171"/>
      <c r="N99" s="171" t="s">
        <v>22</v>
      </c>
      <c r="O99" s="172" t="s">
        <v>23</v>
      </c>
    </row>
    <row r="100" spans="1:17" ht="20.100000000000001" customHeight="1">
      <c r="A100" s="173" t="s">
        <v>78</v>
      </c>
      <c r="B100" s="174" t="s">
        <v>148</v>
      </c>
      <c r="C100" s="174" t="s">
        <v>149</v>
      </c>
      <c r="D100" s="175">
        <v>9237</v>
      </c>
      <c r="E100" s="176"/>
      <c r="F100" s="177"/>
      <c r="G100" s="178"/>
      <c r="H100" s="174" t="s">
        <v>150</v>
      </c>
      <c r="I100" s="174" t="s">
        <v>151</v>
      </c>
      <c r="J100" s="179">
        <v>3200</v>
      </c>
      <c r="K100" s="180">
        <f t="shared" ref="K100:K109" si="5">IF(ROUND(J100*1.1,0)=0,"",ROUND(J100*1.1,0))</f>
        <v>3520</v>
      </c>
      <c r="L100" s="179"/>
      <c r="M100" s="180">
        <f>IF(ROUND(J100*0.9,0)=0,"",ROUND(J100*0.9,0))</f>
        <v>2880</v>
      </c>
      <c r="N100" s="180">
        <f t="shared" ref="N100:N109" si="6">IFERROR(ROUND(M100*1.1,0),"")</f>
        <v>3168</v>
      </c>
      <c r="O100" s="181"/>
    </row>
    <row r="101" spans="1:17" ht="20.100000000000001" customHeight="1">
      <c r="A101" s="182" t="s">
        <v>78</v>
      </c>
      <c r="B101" s="183" t="s">
        <v>152</v>
      </c>
      <c r="C101" s="183" t="s">
        <v>66</v>
      </c>
      <c r="D101" s="184">
        <v>9239</v>
      </c>
      <c r="E101" s="185" t="s">
        <v>34</v>
      </c>
      <c r="F101" s="186"/>
      <c r="G101" s="187"/>
      <c r="H101" s="188" t="s">
        <v>153</v>
      </c>
      <c r="I101" s="188" t="s">
        <v>74</v>
      </c>
      <c r="J101" s="189">
        <v>600</v>
      </c>
      <c r="K101" s="190">
        <f t="shared" si="5"/>
        <v>660</v>
      </c>
      <c r="L101" s="189"/>
      <c r="M101" s="190">
        <f>IF(ROUND(J101*0.9,0)=0,"",ROUND(J101*0.9,0))</f>
        <v>540</v>
      </c>
      <c r="N101" s="190">
        <f t="shared" si="6"/>
        <v>594</v>
      </c>
      <c r="O101" s="191"/>
    </row>
    <row r="102" spans="1:17" ht="20.100000000000001" customHeight="1">
      <c r="A102" s="173"/>
      <c r="B102" s="174"/>
      <c r="C102" s="174"/>
      <c r="D102" s="184">
        <v>9239</v>
      </c>
      <c r="E102" s="185" t="s">
        <v>37</v>
      </c>
      <c r="F102" s="186"/>
      <c r="G102" s="187" t="s">
        <v>40</v>
      </c>
      <c r="H102" s="188" t="s">
        <v>154</v>
      </c>
      <c r="I102" s="188" t="s">
        <v>155</v>
      </c>
      <c r="J102" s="189">
        <v>2000</v>
      </c>
      <c r="K102" s="190">
        <f t="shared" si="5"/>
        <v>2200</v>
      </c>
      <c r="L102" s="189" t="s">
        <v>64</v>
      </c>
      <c r="M102" s="190">
        <f>IF(ROUND(J102*0.95,0)=0,"",ROUND(J102*0.95,0))</f>
        <v>1900</v>
      </c>
      <c r="N102" s="190">
        <f t="shared" si="6"/>
        <v>2090</v>
      </c>
      <c r="O102" s="191"/>
    </row>
    <row r="103" spans="1:17" ht="20.100000000000001" customHeight="1">
      <c r="A103" s="192" t="s">
        <v>78</v>
      </c>
      <c r="B103" s="188" t="s">
        <v>156</v>
      </c>
      <c r="C103" s="188" t="s">
        <v>157</v>
      </c>
      <c r="D103" s="184">
        <v>9240</v>
      </c>
      <c r="E103" s="185"/>
      <c r="F103" s="186"/>
      <c r="G103" s="187"/>
      <c r="H103" s="188" t="s">
        <v>158</v>
      </c>
      <c r="I103" s="188" t="s">
        <v>159</v>
      </c>
      <c r="J103" s="189">
        <v>2000</v>
      </c>
      <c r="K103" s="190">
        <f t="shared" si="5"/>
        <v>2200</v>
      </c>
      <c r="L103" s="189"/>
      <c r="M103" s="190">
        <f t="shared" ref="M103:M109" si="7">IF(ROUND(J103*0.9,0)=0,"",ROUND(J103*0.9,0))</f>
        <v>1800</v>
      </c>
      <c r="N103" s="190">
        <f t="shared" si="6"/>
        <v>1980</v>
      </c>
      <c r="O103" s="191"/>
    </row>
    <row r="104" spans="1:17" ht="20.100000000000001" customHeight="1">
      <c r="A104" s="192" t="s">
        <v>78</v>
      </c>
      <c r="B104" s="188" t="s">
        <v>160</v>
      </c>
      <c r="C104" s="188" t="s">
        <v>157</v>
      </c>
      <c r="D104" s="184">
        <v>9241</v>
      </c>
      <c r="E104" s="185"/>
      <c r="F104" s="186"/>
      <c r="G104" s="187"/>
      <c r="H104" s="188" t="s">
        <v>161</v>
      </c>
      <c r="I104" s="188" t="s">
        <v>159</v>
      </c>
      <c r="J104" s="189">
        <v>2300</v>
      </c>
      <c r="K104" s="190">
        <f t="shared" si="5"/>
        <v>2530</v>
      </c>
      <c r="L104" s="189"/>
      <c r="M104" s="190">
        <f t="shared" si="7"/>
        <v>2070</v>
      </c>
      <c r="N104" s="190">
        <f t="shared" si="6"/>
        <v>2277</v>
      </c>
      <c r="O104" s="191"/>
    </row>
    <row r="105" spans="1:17" ht="20.100000000000001" customHeight="1">
      <c r="A105" s="182" t="s">
        <v>78</v>
      </c>
      <c r="B105" s="183" t="s">
        <v>162</v>
      </c>
      <c r="C105" s="183" t="s">
        <v>163</v>
      </c>
      <c r="D105" s="184">
        <v>9242</v>
      </c>
      <c r="E105" s="185" t="s">
        <v>34</v>
      </c>
      <c r="F105" s="186"/>
      <c r="G105" s="187"/>
      <c r="H105" s="188" t="s">
        <v>164</v>
      </c>
      <c r="I105" s="188" t="s">
        <v>151</v>
      </c>
      <c r="J105" s="189">
        <v>2500</v>
      </c>
      <c r="K105" s="190">
        <f t="shared" si="5"/>
        <v>2750</v>
      </c>
      <c r="L105" s="189"/>
      <c r="M105" s="190">
        <f t="shared" si="7"/>
        <v>2250</v>
      </c>
      <c r="N105" s="190">
        <f t="shared" si="6"/>
        <v>2475</v>
      </c>
      <c r="O105" s="191"/>
      <c r="Q105"/>
    </row>
    <row r="106" spans="1:17" ht="20.100000000000001" customHeight="1">
      <c r="A106" s="173"/>
      <c r="B106" s="174"/>
      <c r="C106" s="174"/>
      <c r="D106" s="184">
        <v>9242</v>
      </c>
      <c r="E106" s="185" t="s">
        <v>37</v>
      </c>
      <c r="F106" s="186"/>
      <c r="G106" s="187"/>
      <c r="H106" s="188" t="s">
        <v>165</v>
      </c>
      <c r="I106" s="188" t="s">
        <v>46</v>
      </c>
      <c r="J106" s="189">
        <v>2200</v>
      </c>
      <c r="K106" s="190">
        <f t="shared" si="5"/>
        <v>2420</v>
      </c>
      <c r="L106" s="189"/>
      <c r="M106" s="190">
        <f t="shared" si="7"/>
        <v>1980</v>
      </c>
      <c r="N106" s="190">
        <f t="shared" si="6"/>
        <v>2178</v>
      </c>
      <c r="O106" s="191"/>
      <c r="Q106"/>
    </row>
    <row r="107" spans="1:17" ht="20.100000000000001" customHeight="1">
      <c r="A107" s="192" t="s">
        <v>78</v>
      </c>
      <c r="B107" s="188" t="s">
        <v>166</v>
      </c>
      <c r="C107" s="188" t="s">
        <v>44</v>
      </c>
      <c r="D107" s="184">
        <v>9243</v>
      </c>
      <c r="E107" s="185"/>
      <c r="F107" s="186"/>
      <c r="G107" s="187"/>
      <c r="H107" s="188" t="s">
        <v>167</v>
      </c>
      <c r="I107" s="188" t="s">
        <v>46</v>
      </c>
      <c r="J107" s="189">
        <v>2300</v>
      </c>
      <c r="K107" s="190">
        <f t="shared" si="5"/>
        <v>2530</v>
      </c>
      <c r="L107" s="189"/>
      <c r="M107" s="190">
        <f t="shared" si="7"/>
        <v>2070</v>
      </c>
      <c r="N107" s="190">
        <f t="shared" si="6"/>
        <v>2277</v>
      </c>
      <c r="O107" s="191"/>
    </row>
    <row r="108" spans="1:17" ht="20.100000000000001" customHeight="1">
      <c r="A108" s="192" t="s">
        <v>78</v>
      </c>
      <c r="B108" s="188" t="s">
        <v>168</v>
      </c>
      <c r="C108" s="188" t="s">
        <v>44</v>
      </c>
      <c r="D108" s="184">
        <v>9245</v>
      </c>
      <c r="E108" s="185"/>
      <c r="F108" s="186"/>
      <c r="G108" s="187"/>
      <c r="H108" s="188" t="s">
        <v>169</v>
      </c>
      <c r="I108" s="188" t="s">
        <v>170</v>
      </c>
      <c r="J108" s="189">
        <v>2300</v>
      </c>
      <c r="K108" s="190">
        <f t="shared" si="5"/>
        <v>2530</v>
      </c>
      <c r="L108" s="189"/>
      <c r="M108" s="190">
        <f t="shared" si="7"/>
        <v>2070</v>
      </c>
      <c r="N108" s="190">
        <f t="shared" si="6"/>
        <v>2277</v>
      </c>
      <c r="O108" s="191"/>
    </row>
    <row r="109" spans="1:17" ht="20.100000000000001" customHeight="1">
      <c r="A109" s="192" t="s">
        <v>78</v>
      </c>
      <c r="B109" s="188" t="s">
        <v>171</v>
      </c>
      <c r="C109" s="188" t="s">
        <v>172</v>
      </c>
      <c r="D109" s="184">
        <v>9246</v>
      </c>
      <c r="E109" s="185"/>
      <c r="F109" s="186"/>
      <c r="G109" s="187"/>
      <c r="H109" s="188" t="s">
        <v>173</v>
      </c>
      <c r="I109" s="188" t="s">
        <v>46</v>
      </c>
      <c r="J109" s="189">
        <v>2200</v>
      </c>
      <c r="K109" s="190">
        <f t="shared" si="5"/>
        <v>2420</v>
      </c>
      <c r="L109" s="189"/>
      <c r="M109" s="190">
        <f t="shared" si="7"/>
        <v>1980</v>
      </c>
      <c r="N109" s="190">
        <f t="shared" si="6"/>
        <v>2178</v>
      </c>
      <c r="O109" s="191"/>
    </row>
    <row r="110" spans="1:17" customFormat="1" ht="20.100000000000001" customHeight="1">
      <c r="A110" s="193"/>
      <c r="B110" s="194"/>
      <c r="C110" s="194"/>
      <c r="D110" s="195"/>
      <c r="E110" s="196"/>
      <c r="F110" s="197"/>
      <c r="G110" s="198"/>
      <c r="H110" s="194"/>
      <c r="I110" s="194"/>
      <c r="J110" s="194"/>
      <c r="K110" s="194"/>
      <c r="L110" s="199"/>
      <c r="M110" s="194"/>
      <c r="N110" s="194"/>
      <c r="O110" s="200"/>
    </row>
    <row r="111" spans="1:17" ht="20.100000000000001" customHeight="1">
      <c r="A111" s="192" t="s">
        <v>83</v>
      </c>
      <c r="B111" s="188" t="s">
        <v>174</v>
      </c>
      <c r="C111" s="188" t="s">
        <v>175</v>
      </c>
      <c r="D111" s="184">
        <v>9252</v>
      </c>
      <c r="E111" s="185"/>
      <c r="F111" s="186"/>
      <c r="G111" s="187"/>
      <c r="H111" s="188" t="s">
        <v>176</v>
      </c>
      <c r="I111" s="188" t="s">
        <v>151</v>
      </c>
      <c r="J111" s="189">
        <v>3000</v>
      </c>
      <c r="K111" s="190">
        <f t="shared" ref="K111:K120" si="8">IF(ROUND(J111*1.1,0)=0,"",ROUND(J111*1.1,0))</f>
        <v>3300</v>
      </c>
      <c r="L111" s="189"/>
      <c r="M111" s="190">
        <f t="shared" ref="M111:M120" si="9">IF(ROUND(J111*0.9,0)=0,"",ROUND(J111*0.9,0))</f>
        <v>2700</v>
      </c>
      <c r="N111" s="190">
        <f t="shared" ref="N111:N120" si="10">IFERROR(ROUND(M111*1.1,0),"")</f>
        <v>2970</v>
      </c>
      <c r="O111" s="191"/>
    </row>
    <row r="112" spans="1:17" ht="20.100000000000001" customHeight="1">
      <c r="A112" s="192" t="s">
        <v>83</v>
      </c>
      <c r="B112" s="188" t="s">
        <v>177</v>
      </c>
      <c r="C112" s="188" t="s">
        <v>178</v>
      </c>
      <c r="D112" s="184">
        <v>9253</v>
      </c>
      <c r="E112" s="185"/>
      <c r="F112" s="186"/>
      <c r="G112" s="187"/>
      <c r="H112" s="188"/>
      <c r="I112" s="188"/>
      <c r="J112" s="189"/>
      <c r="K112" s="190" t="str">
        <f t="shared" si="8"/>
        <v/>
      </c>
      <c r="L112" s="189"/>
      <c r="M112" s="190" t="str">
        <f t="shared" si="9"/>
        <v/>
      </c>
      <c r="N112" s="190" t="str">
        <f t="shared" si="10"/>
        <v/>
      </c>
      <c r="O112" s="191"/>
    </row>
    <row r="113" spans="1:17" ht="20.100000000000001" customHeight="1">
      <c r="A113" s="192" t="s">
        <v>83</v>
      </c>
      <c r="B113" s="188" t="s">
        <v>179</v>
      </c>
      <c r="C113" s="188" t="s">
        <v>180</v>
      </c>
      <c r="D113" s="201">
        <v>9254</v>
      </c>
      <c r="E113" s="202"/>
      <c r="F113" s="203" t="s">
        <v>89</v>
      </c>
      <c r="G113" s="204" t="s">
        <v>40</v>
      </c>
      <c r="H113" s="205" t="s">
        <v>181</v>
      </c>
      <c r="I113" s="205" t="s">
        <v>182</v>
      </c>
      <c r="J113" s="206">
        <v>1800</v>
      </c>
      <c r="K113" s="207">
        <f t="shared" si="8"/>
        <v>1980</v>
      </c>
      <c r="L113" s="206"/>
      <c r="M113" s="207">
        <f t="shared" si="9"/>
        <v>1620</v>
      </c>
      <c r="N113" s="207">
        <f t="shared" si="10"/>
        <v>1782</v>
      </c>
      <c r="O113" s="208" t="s">
        <v>92</v>
      </c>
    </row>
    <row r="114" spans="1:17" ht="20.100000000000001" customHeight="1">
      <c r="A114" s="192" t="s">
        <v>83</v>
      </c>
      <c r="B114" s="188" t="s">
        <v>183</v>
      </c>
      <c r="C114" s="188" t="s">
        <v>157</v>
      </c>
      <c r="D114" s="184">
        <v>9255</v>
      </c>
      <c r="E114" s="185"/>
      <c r="F114" s="186"/>
      <c r="G114" s="187"/>
      <c r="H114" s="188" t="s">
        <v>184</v>
      </c>
      <c r="I114" s="188" t="s">
        <v>159</v>
      </c>
      <c r="J114" s="189">
        <v>2700</v>
      </c>
      <c r="K114" s="190">
        <f t="shared" si="8"/>
        <v>2970</v>
      </c>
      <c r="L114" s="189"/>
      <c r="M114" s="190">
        <f t="shared" si="9"/>
        <v>2430</v>
      </c>
      <c r="N114" s="190">
        <f t="shared" si="10"/>
        <v>2673</v>
      </c>
      <c r="O114" s="191"/>
    </row>
    <row r="115" spans="1:17" ht="20.100000000000001" customHeight="1">
      <c r="A115" s="192" t="s">
        <v>83</v>
      </c>
      <c r="B115" s="188" t="s">
        <v>185</v>
      </c>
      <c r="C115" s="188" t="s">
        <v>186</v>
      </c>
      <c r="D115" s="184">
        <v>9256</v>
      </c>
      <c r="E115" s="185"/>
      <c r="F115" s="186"/>
      <c r="G115" s="187"/>
      <c r="H115" s="188" t="s">
        <v>187</v>
      </c>
      <c r="I115" s="188" t="s">
        <v>188</v>
      </c>
      <c r="J115" s="189">
        <v>2100</v>
      </c>
      <c r="K115" s="190">
        <f t="shared" si="8"/>
        <v>2310</v>
      </c>
      <c r="L115" s="189"/>
      <c r="M115" s="190">
        <f t="shared" si="9"/>
        <v>1890</v>
      </c>
      <c r="N115" s="190">
        <f t="shared" si="10"/>
        <v>2079</v>
      </c>
      <c r="O115" s="191"/>
    </row>
    <row r="116" spans="1:17" ht="20.100000000000001" customHeight="1">
      <c r="A116" s="192" t="s">
        <v>83</v>
      </c>
      <c r="B116" s="188" t="s">
        <v>189</v>
      </c>
      <c r="C116" s="188" t="s">
        <v>186</v>
      </c>
      <c r="D116" s="184">
        <v>9257</v>
      </c>
      <c r="E116" s="185"/>
      <c r="F116" s="186"/>
      <c r="G116" s="187"/>
      <c r="H116" s="188" t="s">
        <v>190</v>
      </c>
      <c r="I116" s="188" t="s">
        <v>188</v>
      </c>
      <c r="J116" s="189">
        <v>1900</v>
      </c>
      <c r="K116" s="190">
        <f t="shared" si="8"/>
        <v>2090</v>
      </c>
      <c r="L116" s="189"/>
      <c r="M116" s="190">
        <f t="shared" si="9"/>
        <v>1710</v>
      </c>
      <c r="N116" s="190">
        <f t="shared" si="10"/>
        <v>1881</v>
      </c>
      <c r="O116" s="191"/>
    </row>
    <row r="117" spans="1:17" ht="20.100000000000001" customHeight="1">
      <c r="A117" s="192" t="s">
        <v>83</v>
      </c>
      <c r="B117" s="188" t="s">
        <v>191</v>
      </c>
      <c r="C117" s="188" t="s">
        <v>186</v>
      </c>
      <c r="D117" s="184">
        <v>9258</v>
      </c>
      <c r="E117" s="185"/>
      <c r="F117" s="186"/>
      <c r="G117" s="187"/>
      <c r="H117" s="188" t="s">
        <v>192</v>
      </c>
      <c r="I117" s="188" t="s">
        <v>46</v>
      </c>
      <c r="J117" s="189">
        <v>2100</v>
      </c>
      <c r="K117" s="190">
        <f t="shared" si="8"/>
        <v>2310</v>
      </c>
      <c r="L117" s="189"/>
      <c r="M117" s="190">
        <f t="shared" si="9"/>
        <v>1890</v>
      </c>
      <c r="N117" s="190">
        <f t="shared" si="10"/>
        <v>2079</v>
      </c>
      <c r="O117" s="191"/>
    </row>
    <row r="118" spans="1:17" ht="20.100000000000001" customHeight="1">
      <c r="A118" s="192" t="s">
        <v>83</v>
      </c>
      <c r="B118" s="188" t="s">
        <v>193</v>
      </c>
      <c r="C118" s="188" t="s">
        <v>194</v>
      </c>
      <c r="D118" s="201">
        <v>9260</v>
      </c>
      <c r="E118" s="202"/>
      <c r="F118" s="203" t="s">
        <v>89</v>
      </c>
      <c r="G118" s="204"/>
      <c r="H118" s="205" t="s">
        <v>195</v>
      </c>
      <c r="I118" s="205" t="s">
        <v>46</v>
      </c>
      <c r="J118" s="206">
        <v>2800</v>
      </c>
      <c r="K118" s="207">
        <f t="shared" si="8"/>
        <v>3080</v>
      </c>
      <c r="L118" s="206"/>
      <c r="M118" s="207">
        <f t="shared" si="9"/>
        <v>2520</v>
      </c>
      <c r="N118" s="207">
        <f t="shared" si="10"/>
        <v>2772</v>
      </c>
      <c r="O118" s="208" t="s">
        <v>92</v>
      </c>
    </row>
    <row r="119" spans="1:17" ht="20.100000000000001" customHeight="1">
      <c r="A119" s="192" t="s">
        <v>83</v>
      </c>
      <c r="B119" s="188" t="s">
        <v>196</v>
      </c>
      <c r="C119" s="188" t="s">
        <v>197</v>
      </c>
      <c r="D119" s="184">
        <v>9261</v>
      </c>
      <c r="E119" s="185"/>
      <c r="F119" s="186"/>
      <c r="G119" s="187"/>
      <c r="H119" s="188" t="s">
        <v>198</v>
      </c>
      <c r="I119" s="188" t="s">
        <v>199</v>
      </c>
      <c r="J119" s="189">
        <v>2900</v>
      </c>
      <c r="K119" s="190">
        <f t="shared" si="8"/>
        <v>3190</v>
      </c>
      <c r="L119" s="189"/>
      <c r="M119" s="190">
        <f t="shared" si="9"/>
        <v>2610</v>
      </c>
      <c r="N119" s="190">
        <f t="shared" si="10"/>
        <v>2871</v>
      </c>
      <c r="O119" s="191"/>
    </row>
    <row r="120" spans="1:17" ht="20.100000000000001" customHeight="1">
      <c r="A120" s="192" t="s">
        <v>83</v>
      </c>
      <c r="B120" s="188" t="s">
        <v>200</v>
      </c>
      <c r="C120" s="188" t="s">
        <v>201</v>
      </c>
      <c r="D120" s="184">
        <v>9266</v>
      </c>
      <c r="E120" s="185"/>
      <c r="F120" s="186"/>
      <c r="G120" s="187"/>
      <c r="H120" s="188" t="s">
        <v>202</v>
      </c>
      <c r="I120" s="188" t="s">
        <v>203</v>
      </c>
      <c r="J120" s="189">
        <v>2600</v>
      </c>
      <c r="K120" s="190">
        <f t="shared" si="8"/>
        <v>2860</v>
      </c>
      <c r="L120" s="189"/>
      <c r="M120" s="190">
        <f t="shared" si="9"/>
        <v>2340</v>
      </c>
      <c r="N120" s="190">
        <f t="shared" si="10"/>
        <v>2574</v>
      </c>
      <c r="O120" s="191"/>
      <c r="Q120"/>
    </row>
    <row r="121" spans="1:17" customFormat="1" ht="20.100000000000001" customHeight="1" thickBot="1">
      <c r="A121" s="209"/>
      <c r="B121" s="210"/>
      <c r="C121" s="210"/>
      <c r="D121" s="211"/>
      <c r="E121" s="212"/>
      <c r="F121" s="213"/>
      <c r="G121" s="214"/>
      <c r="H121" s="210"/>
      <c r="I121" s="210"/>
      <c r="J121" s="210"/>
      <c r="K121" s="210"/>
      <c r="L121" s="215"/>
      <c r="M121" s="210"/>
      <c r="N121" s="210"/>
      <c r="O121" s="216"/>
    </row>
    <row r="122" spans="1:17" customFormat="1" ht="20.100000000000001" customHeight="1" thickTop="1">
      <c r="A122" s="101"/>
      <c r="D122" s="102"/>
      <c r="E122" s="102"/>
      <c r="G122" s="102"/>
      <c r="O122" s="101"/>
      <c r="Q122" s="72"/>
    </row>
    <row r="123" spans="1:17" customFormat="1" ht="20.100000000000001" customHeight="1">
      <c r="A123" s="101"/>
      <c r="D123" s="102"/>
      <c r="E123" s="102"/>
      <c r="G123" s="102"/>
      <c r="O123" s="101"/>
      <c r="Q123" s="72"/>
    </row>
    <row r="124" spans="1:17" s="103" customFormat="1" ht="30.75">
      <c r="A124" s="536" t="s">
        <v>204</v>
      </c>
      <c r="B124" s="537"/>
      <c r="C124" s="537"/>
      <c r="D124" s="537"/>
      <c r="E124" s="537"/>
      <c r="F124" s="537"/>
      <c r="G124" s="537"/>
      <c r="H124" s="537"/>
      <c r="I124" s="537"/>
      <c r="J124" s="537"/>
      <c r="K124" s="537"/>
      <c r="L124" s="537"/>
      <c r="M124" s="537"/>
      <c r="N124" s="537"/>
      <c r="O124" s="537"/>
    </row>
    <row r="125" spans="1:17" s="32" customFormat="1" ht="13.5" customHeight="1">
      <c r="B125" s="104"/>
      <c r="C125" s="104"/>
      <c r="D125" s="40"/>
      <c r="E125" s="40"/>
      <c r="G125" s="43"/>
      <c r="J125" s="105"/>
      <c r="K125" s="105"/>
      <c r="L125" s="105"/>
      <c r="N125" s="44"/>
    </row>
    <row r="126" spans="1:17" s="53" customFormat="1" ht="15.75" customHeight="1" thickBot="1">
      <c r="A126" s="46"/>
      <c r="B126" s="46"/>
      <c r="C126" s="46"/>
      <c r="D126" s="47"/>
      <c r="E126" s="47"/>
      <c r="F126" s="46"/>
      <c r="G126" s="50"/>
      <c r="H126" s="46"/>
      <c r="I126" s="46"/>
      <c r="J126" s="51"/>
      <c r="K126" s="51"/>
      <c r="L126" s="106" t="s">
        <v>14</v>
      </c>
      <c r="M126" s="51"/>
      <c r="N126" s="51"/>
      <c r="O126" s="46"/>
    </row>
    <row r="127" spans="1:17" s="53" customFormat="1" ht="20.100000000000001" customHeight="1" thickTop="1" thickBot="1">
      <c r="A127" s="168"/>
      <c r="B127" s="169" t="s">
        <v>15</v>
      </c>
      <c r="C127" s="169" t="s">
        <v>16</v>
      </c>
      <c r="D127" s="538" t="s">
        <v>17</v>
      </c>
      <c r="E127" s="538"/>
      <c r="F127" s="538"/>
      <c r="G127" s="170"/>
      <c r="H127" s="169" t="s">
        <v>18</v>
      </c>
      <c r="I127" s="169" t="s">
        <v>19</v>
      </c>
      <c r="J127" s="171" t="s">
        <v>20</v>
      </c>
      <c r="K127" s="171" t="s">
        <v>21</v>
      </c>
      <c r="L127" s="171"/>
      <c r="M127" s="171"/>
      <c r="N127" s="171" t="s">
        <v>22</v>
      </c>
      <c r="O127" s="172" t="s">
        <v>23</v>
      </c>
    </row>
    <row r="128" spans="1:17" ht="20.100000000000001" customHeight="1">
      <c r="A128" s="173" t="s">
        <v>78</v>
      </c>
      <c r="B128" s="174" t="s">
        <v>205</v>
      </c>
      <c r="C128" s="174" t="s">
        <v>206</v>
      </c>
      <c r="D128" s="175">
        <v>9281</v>
      </c>
      <c r="E128" s="176"/>
      <c r="F128" s="177"/>
      <c r="G128" s="178"/>
      <c r="H128" s="174" t="s">
        <v>207</v>
      </c>
      <c r="I128" s="174" t="s">
        <v>144</v>
      </c>
      <c r="J128" s="179">
        <v>2500</v>
      </c>
      <c r="K128" s="180">
        <f>IF(ROUND(J128*1.1,0)=0,"",ROUND(J128*1.1,0))</f>
        <v>2750</v>
      </c>
      <c r="L128" s="179"/>
      <c r="M128" s="180">
        <f>IF(ROUND(J128*0.9,0)=0,"",ROUND(J128*0.9,0))</f>
        <v>2250</v>
      </c>
      <c r="N128" s="180">
        <f>IFERROR(ROUND(M128*1.1,0),"")</f>
        <v>2475</v>
      </c>
      <c r="O128" s="181"/>
      <c r="Q128"/>
    </row>
    <row r="129" spans="1:17" ht="20.100000000000001" customHeight="1">
      <c r="A129" s="217" t="s">
        <v>78</v>
      </c>
      <c r="B129" s="218" t="s">
        <v>208</v>
      </c>
      <c r="C129" s="218" t="s">
        <v>209</v>
      </c>
      <c r="D129" s="219">
        <v>9282</v>
      </c>
      <c r="E129" s="220"/>
      <c r="F129" s="221"/>
      <c r="G129" s="222"/>
      <c r="H129" s="218" t="s">
        <v>210</v>
      </c>
      <c r="I129" s="218" t="s">
        <v>211</v>
      </c>
      <c r="J129" s="223">
        <v>2100</v>
      </c>
      <c r="K129" s="224">
        <f>IF(ROUND(J129*1.1,0)=0,"",ROUND(J129*1.1,0))</f>
        <v>2310</v>
      </c>
      <c r="L129" s="223" t="s">
        <v>64</v>
      </c>
      <c r="M129" s="224">
        <f>IF(ROUND(J129*1,0)=0,"",ROUND(J129*1,0))</f>
        <v>2100</v>
      </c>
      <c r="N129" s="224">
        <f>IFERROR(ROUND(M129*1.1,0),"")</f>
        <v>2310</v>
      </c>
      <c r="O129" s="225"/>
      <c r="Q129"/>
    </row>
    <row r="130" spans="1:17" customFormat="1" ht="20.100000000000001" customHeight="1">
      <c r="A130" s="193"/>
      <c r="B130" s="194"/>
      <c r="C130" s="194"/>
      <c r="D130" s="195"/>
      <c r="E130" s="196"/>
      <c r="F130" s="197"/>
      <c r="G130" s="198"/>
      <c r="H130" s="194"/>
      <c r="I130" s="194"/>
      <c r="J130" s="194"/>
      <c r="K130" s="194"/>
      <c r="L130" s="199"/>
      <c r="M130" s="194"/>
      <c r="N130" s="194"/>
      <c r="O130" s="200"/>
      <c r="Q130" s="72"/>
    </row>
    <row r="131" spans="1:17" ht="20.100000000000001" customHeight="1">
      <c r="A131" s="192" t="s">
        <v>83</v>
      </c>
      <c r="B131" s="188" t="s">
        <v>212</v>
      </c>
      <c r="C131" s="188" t="s">
        <v>213</v>
      </c>
      <c r="D131" s="184">
        <v>9286</v>
      </c>
      <c r="E131" s="185"/>
      <c r="F131" s="186"/>
      <c r="G131" s="187"/>
      <c r="H131" s="188" t="s">
        <v>214</v>
      </c>
      <c r="I131" s="188" t="s">
        <v>144</v>
      </c>
      <c r="J131" s="189">
        <v>2300</v>
      </c>
      <c r="K131" s="190">
        <f>IF(ROUND(J131*1.1,0)=0,"",ROUND(J131*1.1,0))</f>
        <v>2530</v>
      </c>
      <c r="L131" s="189"/>
      <c r="M131" s="190">
        <f>IF(ROUND(J131*0.9,0)=0,"",ROUND(J131*0.9,0))</f>
        <v>2070</v>
      </c>
      <c r="N131" s="190">
        <f>IFERROR(ROUND(M131*1.1,0),"")</f>
        <v>2277</v>
      </c>
      <c r="O131" s="191"/>
    </row>
    <row r="132" spans="1:17" ht="20.100000000000001" customHeight="1">
      <c r="A132" s="217" t="s">
        <v>83</v>
      </c>
      <c r="B132" s="218" t="s">
        <v>215</v>
      </c>
      <c r="C132" s="218" t="s">
        <v>216</v>
      </c>
      <c r="D132" s="219">
        <v>9287</v>
      </c>
      <c r="E132" s="220"/>
      <c r="F132" s="221"/>
      <c r="G132" s="222"/>
      <c r="H132" s="218" t="s">
        <v>217</v>
      </c>
      <c r="I132" s="218" t="s">
        <v>211</v>
      </c>
      <c r="J132" s="223">
        <v>2100</v>
      </c>
      <c r="K132" s="224">
        <f>IF(ROUND(J132*1.1,0)=0,"",ROUND(J132*1.1,0))</f>
        <v>2310</v>
      </c>
      <c r="L132" s="223" t="s">
        <v>64</v>
      </c>
      <c r="M132" s="224">
        <f>IF(ROUND(J132*1,0)=0,"",ROUND(J132*1,0))</f>
        <v>2100</v>
      </c>
      <c r="N132" s="224">
        <f>IFERROR(ROUND(M132*1.1,0),"")</f>
        <v>2310</v>
      </c>
      <c r="O132" s="225"/>
    </row>
    <row r="133" spans="1:17" customFormat="1" ht="20.100000000000001" customHeight="1">
      <c r="A133" s="193"/>
      <c r="B133" s="194"/>
      <c r="C133" s="194"/>
      <c r="D133" s="195"/>
      <c r="E133" s="196"/>
      <c r="F133" s="197"/>
      <c r="G133" s="198"/>
      <c r="H133" s="194"/>
      <c r="I133" s="194"/>
      <c r="J133" s="194"/>
      <c r="K133" s="194"/>
      <c r="L133" s="199"/>
      <c r="M133" s="194"/>
      <c r="N133" s="194"/>
      <c r="O133" s="200"/>
    </row>
    <row r="134" spans="1:17" ht="20.100000000000001" customHeight="1">
      <c r="A134" s="192" t="s">
        <v>83</v>
      </c>
      <c r="B134" s="188" t="s">
        <v>218</v>
      </c>
      <c r="C134" s="188" t="s">
        <v>172</v>
      </c>
      <c r="D134" s="184">
        <v>9296</v>
      </c>
      <c r="E134" s="185"/>
      <c r="F134" s="186"/>
      <c r="G134" s="187"/>
      <c r="H134" s="188" t="s">
        <v>219</v>
      </c>
      <c r="I134" s="188" t="s">
        <v>220</v>
      </c>
      <c r="J134" s="189">
        <v>1550</v>
      </c>
      <c r="K134" s="190">
        <f>IF(ROUND(J134*1.1,0)=0,"",ROUND(J134*1.1,0))</f>
        <v>1705</v>
      </c>
      <c r="L134" s="189"/>
      <c r="M134" s="190">
        <f>IF(ROUND(J134*0.9,0)=0,"",ROUND(J134*0.9,0))</f>
        <v>1395</v>
      </c>
      <c r="N134" s="190">
        <f>IFERROR(ROUND(M134*1.1,0),"")</f>
        <v>1535</v>
      </c>
      <c r="O134" s="191"/>
      <c r="Q134"/>
    </row>
    <row r="135" spans="1:17" customFormat="1" ht="20.100000000000001" customHeight="1" thickBot="1">
      <c r="A135" s="209"/>
      <c r="B135" s="210"/>
      <c r="C135" s="210"/>
      <c r="D135" s="211"/>
      <c r="E135" s="212"/>
      <c r="F135" s="213"/>
      <c r="G135" s="214"/>
      <c r="H135" s="210"/>
      <c r="I135" s="210"/>
      <c r="J135" s="210"/>
      <c r="K135" s="210"/>
      <c r="L135" s="215"/>
      <c r="M135" s="210"/>
      <c r="N135" s="210"/>
      <c r="O135" s="216"/>
    </row>
    <row r="136" spans="1:17" customFormat="1" ht="20.100000000000001" customHeight="1" thickTop="1">
      <c r="A136" s="101"/>
      <c r="D136" s="102"/>
      <c r="E136" s="102"/>
      <c r="G136" s="102"/>
      <c r="O136" s="101"/>
      <c r="Q136" s="72"/>
    </row>
    <row r="137" spans="1:17" customFormat="1" ht="20.100000000000001" customHeight="1">
      <c r="A137" s="101"/>
      <c r="D137" s="102"/>
      <c r="E137" s="102"/>
      <c r="G137" s="102"/>
      <c r="O137" s="101"/>
      <c r="Q137" s="72"/>
    </row>
    <row r="138" spans="1:17" s="103" customFormat="1" ht="30.75">
      <c r="A138" s="539" t="s">
        <v>221</v>
      </c>
      <c r="B138" s="540"/>
      <c r="C138" s="540"/>
      <c r="D138" s="540"/>
      <c r="E138" s="540"/>
      <c r="F138" s="540"/>
      <c r="G138" s="540"/>
      <c r="H138" s="540"/>
      <c r="I138" s="540"/>
      <c r="J138" s="540"/>
      <c r="K138" s="540"/>
      <c r="L138" s="540"/>
      <c r="M138" s="540"/>
      <c r="N138" s="540"/>
      <c r="O138" s="540"/>
    </row>
    <row r="139" spans="1:17" s="32" customFormat="1" ht="13.5" customHeight="1">
      <c r="B139" s="104"/>
      <c r="C139" s="104"/>
      <c r="D139" s="40"/>
      <c r="E139" s="40"/>
      <c r="G139" s="43"/>
      <c r="J139" s="105"/>
      <c r="K139" s="105"/>
      <c r="L139" s="105"/>
      <c r="N139" s="44"/>
    </row>
    <row r="140" spans="1:17" s="53" customFormat="1" ht="15.75" customHeight="1" thickBot="1">
      <c r="A140" s="46"/>
      <c r="B140" s="46"/>
      <c r="C140" s="46"/>
      <c r="D140" s="47"/>
      <c r="E140" s="47"/>
      <c r="F140" s="46"/>
      <c r="G140" s="50"/>
      <c r="H140" s="46"/>
      <c r="I140" s="46"/>
      <c r="J140" s="51"/>
      <c r="K140" s="51"/>
      <c r="L140" s="106" t="s">
        <v>14</v>
      </c>
      <c r="M140" s="51"/>
      <c r="N140" s="51"/>
      <c r="O140" s="46"/>
    </row>
    <row r="141" spans="1:17" s="53" customFormat="1" ht="20.100000000000001" customHeight="1" thickTop="1" thickBot="1">
      <c r="A141" s="226"/>
      <c r="B141" s="227" t="s">
        <v>15</v>
      </c>
      <c r="C141" s="227" t="s">
        <v>16</v>
      </c>
      <c r="D141" s="533" t="s">
        <v>17</v>
      </c>
      <c r="E141" s="533"/>
      <c r="F141" s="533"/>
      <c r="G141" s="228"/>
      <c r="H141" s="227" t="s">
        <v>18</v>
      </c>
      <c r="I141" s="227" t="s">
        <v>19</v>
      </c>
      <c r="J141" s="229" t="s">
        <v>20</v>
      </c>
      <c r="K141" s="229" t="s">
        <v>21</v>
      </c>
      <c r="L141" s="229"/>
      <c r="M141" s="229"/>
      <c r="N141" s="229" t="s">
        <v>22</v>
      </c>
      <c r="O141" s="230" t="s">
        <v>23</v>
      </c>
    </row>
    <row r="142" spans="1:17" ht="20.100000000000001" customHeight="1">
      <c r="A142" s="231" t="s">
        <v>83</v>
      </c>
      <c r="B142" s="232" t="s">
        <v>222</v>
      </c>
      <c r="C142" s="232" t="s">
        <v>223</v>
      </c>
      <c r="D142" s="233">
        <v>9312</v>
      </c>
      <c r="E142" s="234"/>
      <c r="F142" s="235"/>
      <c r="G142" s="236"/>
      <c r="H142" s="232" t="s">
        <v>224</v>
      </c>
      <c r="I142" s="232" t="s">
        <v>225</v>
      </c>
      <c r="J142" s="237">
        <v>2100</v>
      </c>
      <c r="K142" s="238">
        <f>IF(ROUND(J142*1.1,0)=0,"",ROUND(J142*1.1,0))</f>
        <v>2310</v>
      </c>
      <c r="L142" s="237"/>
      <c r="M142" s="238">
        <f>IF(ROUND(J142*0.9,0)=0,"",ROUND(J142*0.9,0))</f>
        <v>1890</v>
      </c>
      <c r="N142" s="238">
        <f>IFERROR(ROUND(M142*1.1,0),"")</f>
        <v>2079</v>
      </c>
      <c r="O142" s="239"/>
      <c r="Q142"/>
    </row>
    <row r="143" spans="1:17" ht="20.100000000000001" customHeight="1">
      <c r="A143" s="240" t="s">
        <v>83</v>
      </c>
      <c r="B143" s="241" t="s">
        <v>226</v>
      </c>
      <c r="C143" s="241" t="s">
        <v>227</v>
      </c>
      <c r="D143" s="242">
        <v>9337</v>
      </c>
      <c r="E143" s="243"/>
      <c r="F143" s="244"/>
      <c r="G143" s="245"/>
      <c r="H143" s="241" t="s">
        <v>228</v>
      </c>
      <c r="I143" s="241" t="s">
        <v>229</v>
      </c>
      <c r="J143" s="246">
        <v>2300</v>
      </c>
      <c r="K143" s="247">
        <f>IF(ROUND(J143*1.1,0)=0,"",ROUND(J143*1.1,0))</f>
        <v>2530</v>
      </c>
      <c r="L143" s="246"/>
      <c r="M143" s="247">
        <f>IF(ROUND(J143*0.9,0)=0,"",ROUND(J143*0.9,0))</f>
        <v>2070</v>
      </c>
      <c r="N143" s="247">
        <f>IFERROR(ROUND(M143*1.1,0),"")</f>
        <v>2277</v>
      </c>
      <c r="O143" s="248"/>
    </row>
    <row r="144" spans="1:17" ht="20.100000000000001" customHeight="1">
      <c r="A144" s="240"/>
      <c r="B144" s="241"/>
      <c r="C144" s="241"/>
      <c r="D144" s="242"/>
      <c r="E144" s="243"/>
      <c r="F144" s="244"/>
      <c r="G144" s="245"/>
      <c r="H144" s="241"/>
      <c r="I144" s="241"/>
      <c r="J144" s="246"/>
      <c r="K144" s="247"/>
      <c r="L144" s="246"/>
      <c r="M144" s="247"/>
      <c r="N144" s="247"/>
      <c r="O144" s="248"/>
    </row>
    <row r="145" spans="1:17" ht="20.100000000000001" customHeight="1">
      <c r="A145" s="240" t="s">
        <v>83</v>
      </c>
      <c r="B145" s="241" t="s">
        <v>230</v>
      </c>
      <c r="C145" s="241" t="s">
        <v>231</v>
      </c>
      <c r="D145" s="242">
        <v>9344</v>
      </c>
      <c r="E145" s="243"/>
      <c r="F145" s="244"/>
      <c r="G145" s="245"/>
      <c r="H145" s="241" t="s">
        <v>232</v>
      </c>
      <c r="I145" s="241" t="s">
        <v>233</v>
      </c>
      <c r="J145" s="246">
        <v>1500</v>
      </c>
      <c r="K145" s="247">
        <f>IF(ROUND(J145*1.1,0)=0,"",ROUND(J145*1.1,0))</f>
        <v>1650</v>
      </c>
      <c r="L145" s="246"/>
      <c r="M145" s="247">
        <f>IF(ROUND(J145*0.9,0)=0,"",ROUND(J145*0.9,0))</f>
        <v>1350</v>
      </c>
      <c r="N145" s="247">
        <f>IFERROR(ROUND(M145*1.1,0),"")</f>
        <v>1485</v>
      </c>
      <c r="O145" s="248"/>
    </row>
    <row r="146" spans="1:17" ht="20.100000000000001" customHeight="1">
      <c r="A146" s="240" t="s">
        <v>83</v>
      </c>
      <c r="B146" s="241" t="s">
        <v>234</v>
      </c>
      <c r="C146" s="241" t="s">
        <v>235</v>
      </c>
      <c r="D146" s="242">
        <v>9346</v>
      </c>
      <c r="E146" s="243"/>
      <c r="F146" s="244"/>
      <c r="G146" s="245"/>
      <c r="H146" s="241" t="s">
        <v>236</v>
      </c>
      <c r="I146" s="241" t="s">
        <v>237</v>
      </c>
      <c r="J146" s="246">
        <v>2700</v>
      </c>
      <c r="K146" s="247">
        <f>IF(ROUND(J146*1.1,0)=0,"",ROUND(J146*1.1,0))</f>
        <v>2970</v>
      </c>
      <c r="L146" s="246"/>
      <c r="M146" s="247">
        <f>IF(ROUND(J146*0.9,0)=0,"",ROUND(J146*0.9,0))</f>
        <v>2430</v>
      </c>
      <c r="N146" s="247">
        <f>IFERROR(ROUND(M146*1.1,0),"")</f>
        <v>2673</v>
      </c>
      <c r="O146" s="248"/>
      <c r="Q146"/>
    </row>
    <row r="147" spans="1:17" ht="20.100000000000001" customHeight="1">
      <c r="A147" s="240"/>
      <c r="B147" s="241"/>
      <c r="C147" s="241"/>
      <c r="D147" s="242"/>
      <c r="E147" s="243"/>
      <c r="F147" s="244"/>
      <c r="G147" s="245"/>
      <c r="H147" s="241"/>
      <c r="I147" s="241"/>
      <c r="J147" s="246"/>
      <c r="K147" s="247"/>
      <c r="L147" s="246"/>
      <c r="M147" s="247"/>
      <c r="N147" s="247"/>
      <c r="O147" s="248"/>
      <c r="Q147"/>
    </row>
    <row r="148" spans="1:17" ht="20.100000000000001" customHeight="1">
      <c r="A148" s="240" t="s">
        <v>83</v>
      </c>
      <c r="B148" s="241" t="s">
        <v>238</v>
      </c>
      <c r="C148" s="241" t="s">
        <v>239</v>
      </c>
      <c r="D148" s="242">
        <v>9348</v>
      </c>
      <c r="E148" s="243"/>
      <c r="F148" s="244"/>
      <c r="G148" s="245"/>
      <c r="H148" s="241" t="s">
        <v>240</v>
      </c>
      <c r="I148" s="241" t="s">
        <v>233</v>
      </c>
      <c r="J148" s="246">
        <v>2400</v>
      </c>
      <c r="K148" s="247">
        <f>IF(ROUND(J148*1.1,0)=0,"",ROUND(J148*1.1,0))</f>
        <v>2640</v>
      </c>
      <c r="L148" s="246"/>
      <c r="M148" s="247">
        <f>IF(ROUND(J148*0.9,0)=0,"",ROUND(J148*0.9,0))</f>
        <v>2160</v>
      </c>
      <c r="N148" s="247">
        <f>IFERROR(ROUND(M148*1.1,0),"")</f>
        <v>2376</v>
      </c>
      <c r="O148" s="248"/>
      <c r="Q148"/>
    </row>
    <row r="149" spans="1:17" customFormat="1" ht="20.100000000000001" customHeight="1" thickBot="1">
      <c r="A149" s="249"/>
      <c r="B149" s="250"/>
      <c r="C149" s="250"/>
      <c r="D149" s="251"/>
      <c r="E149" s="252"/>
      <c r="F149" s="253"/>
      <c r="G149" s="254"/>
      <c r="H149" s="250"/>
      <c r="I149" s="250"/>
      <c r="J149" s="250"/>
      <c r="K149" s="250"/>
      <c r="L149" s="255"/>
      <c r="M149" s="250"/>
      <c r="N149" s="250"/>
      <c r="O149" s="256"/>
    </row>
    <row r="150" spans="1:17" customFormat="1" ht="20.100000000000001" customHeight="1" thickTop="1">
      <c r="A150" s="101"/>
      <c r="D150" s="102"/>
      <c r="E150" s="102"/>
      <c r="G150" s="102"/>
      <c r="O150" s="101"/>
    </row>
    <row r="151" spans="1:17" customFormat="1" ht="20.100000000000001" customHeight="1">
      <c r="A151" s="101"/>
      <c r="D151" s="102"/>
      <c r="E151" s="102"/>
      <c r="G151" s="102"/>
      <c r="O151" s="101"/>
      <c r="Q151" s="72"/>
    </row>
    <row r="152" spans="1:17" s="32" customFormat="1" ht="13.5" customHeight="1">
      <c r="B152" s="104"/>
      <c r="C152" s="104"/>
      <c r="D152" s="40"/>
      <c r="E152" s="40"/>
      <c r="G152" s="43"/>
      <c r="J152" s="44"/>
      <c r="K152" s="105"/>
      <c r="L152" s="44"/>
      <c r="N152" s="44"/>
    </row>
    <row r="153" spans="1:17" s="103" customFormat="1" ht="21">
      <c r="A153" s="534" t="s">
        <v>241</v>
      </c>
      <c r="B153" s="534"/>
      <c r="C153" s="534"/>
      <c r="D153" s="534"/>
      <c r="E153" s="534"/>
      <c r="F153" s="534"/>
      <c r="G153" s="534"/>
      <c r="J153" s="257"/>
      <c r="K153" s="257"/>
      <c r="L153" s="257"/>
    </row>
    <row r="154" spans="1:17" s="32" customFormat="1" ht="8.25" customHeight="1">
      <c r="B154" s="104"/>
      <c r="C154" s="104"/>
      <c r="D154" s="40"/>
      <c r="E154" s="40"/>
      <c r="G154" s="43"/>
      <c r="J154" s="44"/>
      <c r="K154" s="105"/>
      <c r="L154" s="44"/>
      <c r="N154" s="44"/>
    </row>
    <row r="155" spans="1:17" s="53" customFormat="1" ht="15.75" customHeight="1" thickBot="1">
      <c r="A155" s="46"/>
      <c r="B155" s="46"/>
      <c r="C155" s="46"/>
      <c r="D155" s="47"/>
      <c r="E155" s="47"/>
      <c r="F155" s="46"/>
      <c r="G155" s="50"/>
      <c r="H155" s="46"/>
      <c r="I155" s="46"/>
      <c r="J155" s="51"/>
      <c r="K155" s="51"/>
      <c r="L155" s="106" t="s">
        <v>14</v>
      </c>
      <c r="M155" s="51"/>
      <c r="N155" s="51"/>
      <c r="O155" s="46"/>
    </row>
    <row r="156" spans="1:17" s="53" customFormat="1" ht="20.100000000000001" customHeight="1" thickTop="1" thickBot="1">
      <c r="A156" s="226"/>
      <c r="B156" s="227" t="s">
        <v>15</v>
      </c>
      <c r="C156" s="227" t="s">
        <v>16</v>
      </c>
      <c r="D156" s="533" t="s">
        <v>17</v>
      </c>
      <c r="E156" s="533"/>
      <c r="F156" s="533"/>
      <c r="G156" s="228"/>
      <c r="H156" s="227" t="s">
        <v>18</v>
      </c>
      <c r="I156" s="227" t="s">
        <v>19</v>
      </c>
      <c r="J156" s="229" t="s">
        <v>20</v>
      </c>
      <c r="K156" s="229" t="s">
        <v>21</v>
      </c>
      <c r="L156" s="229"/>
      <c r="M156" s="229"/>
      <c r="N156" s="229" t="s">
        <v>22</v>
      </c>
      <c r="O156" s="230" t="s">
        <v>23</v>
      </c>
    </row>
    <row r="157" spans="1:17" ht="20.100000000000001" customHeight="1">
      <c r="A157" s="258" t="s">
        <v>78</v>
      </c>
      <c r="B157" s="259" t="s">
        <v>242</v>
      </c>
      <c r="C157" s="259" t="s">
        <v>243</v>
      </c>
      <c r="D157" s="260">
        <v>9353</v>
      </c>
      <c r="E157" s="261"/>
      <c r="F157" s="262"/>
      <c r="G157" s="263"/>
      <c r="H157" s="259" t="s">
        <v>244</v>
      </c>
      <c r="I157" s="259" t="s">
        <v>245</v>
      </c>
      <c r="J157" s="264">
        <v>3270</v>
      </c>
      <c r="K157" s="265">
        <f>IF(ROUND(J157*1.1,0)=0,"",ROUND(J157*1.1,0))</f>
        <v>3597</v>
      </c>
      <c r="L157" s="264" t="s">
        <v>64</v>
      </c>
      <c r="M157" s="265">
        <f>IF(ROUND(J157*1,0)=0,"",ROUND(J157*1,0))</f>
        <v>3270</v>
      </c>
      <c r="N157" s="265">
        <f>IFERROR(ROUND(M157*1.1,0),"")</f>
        <v>3597</v>
      </c>
      <c r="O157" s="266"/>
    </row>
    <row r="158" spans="1:17" ht="20.100000000000001" customHeight="1">
      <c r="A158" s="258"/>
      <c r="B158" s="259"/>
      <c r="C158" s="259"/>
      <c r="D158" s="260"/>
      <c r="E158" s="261"/>
      <c r="F158" s="262"/>
      <c r="G158" s="263"/>
      <c r="H158" s="259"/>
      <c r="I158" s="259"/>
      <c r="J158" s="264"/>
      <c r="K158" s="265"/>
      <c r="L158" s="264"/>
      <c r="M158" s="265"/>
      <c r="N158" s="265"/>
      <c r="O158" s="266"/>
    </row>
    <row r="159" spans="1:17" ht="20.100000000000001" customHeight="1">
      <c r="A159" s="267" t="s">
        <v>78</v>
      </c>
      <c r="B159" s="268" t="s">
        <v>246</v>
      </c>
      <c r="C159" s="241" t="s">
        <v>247</v>
      </c>
      <c r="D159" s="242">
        <v>9366</v>
      </c>
      <c r="E159" s="243"/>
      <c r="F159" s="244"/>
      <c r="G159" s="245"/>
      <c r="H159" s="241" t="s">
        <v>248</v>
      </c>
      <c r="I159" s="241" t="s">
        <v>249</v>
      </c>
      <c r="J159" s="246">
        <v>2260</v>
      </c>
      <c r="K159" s="247">
        <f t="shared" ref="K159:K170" si="11">IF(ROUND(J159*1.1,0)=0,"",ROUND(J159*1.1,0))</f>
        <v>2486</v>
      </c>
      <c r="L159" s="246" t="s">
        <v>31</v>
      </c>
      <c r="M159" s="247">
        <f>IF(ROUND(J159*1,0)=0,"",ROUND(J159*1,0))</f>
        <v>2260</v>
      </c>
      <c r="N159" s="247">
        <f t="shared" ref="N159:N170" si="12">IFERROR(ROUND(M159*1.1,0),"")</f>
        <v>2486</v>
      </c>
      <c r="O159" s="248"/>
      <c r="Q159"/>
    </row>
    <row r="160" spans="1:17" ht="20.100000000000001" customHeight="1">
      <c r="A160" s="231"/>
      <c r="B160" s="232"/>
      <c r="C160" s="241" t="s">
        <v>250</v>
      </c>
      <c r="D160" s="242">
        <v>9367</v>
      </c>
      <c r="E160" s="243"/>
      <c r="F160" s="244"/>
      <c r="G160" s="245"/>
      <c r="H160" s="241" t="s">
        <v>251</v>
      </c>
      <c r="I160" s="241" t="s">
        <v>211</v>
      </c>
      <c r="J160" s="246">
        <v>2400</v>
      </c>
      <c r="K160" s="247">
        <f t="shared" si="11"/>
        <v>2640</v>
      </c>
      <c r="L160" s="246" t="s">
        <v>31</v>
      </c>
      <c r="M160" s="247">
        <f>IF(ROUND(J160*1,0)=0,"",ROUND(J160*1,0))</f>
        <v>2400</v>
      </c>
      <c r="N160" s="247">
        <f t="shared" si="12"/>
        <v>2640</v>
      </c>
      <c r="O160" s="248"/>
      <c r="Q160"/>
    </row>
    <row r="161" spans="1:17" ht="20.100000000000001" customHeight="1">
      <c r="A161" s="267" t="s">
        <v>78</v>
      </c>
      <c r="B161" s="268" t="s">
        <v>252</v>
      </c>
      <c r="C161" s="241" t="s">
        <v>253</v>
      </c>
      <c r="D161" s="242">
        <v>9368</v>
      </c>
      <c r="E161" s="243"/>
      <c r="F161" s="244"/>
      <c r="G161" s="245"/>
      <c r="H161" s="241" t="s">
        <v>254</v>
      </c>
      <c r="I161" s="241" t="s">
        <v>144</v>
      </c>
      <c r="J161" s="246">
        <v>2500</v>
      </c>
      <c r="K161" s="247">
        <f t="shared" si="11"/>
        <v>2750</v>
      </c>
      <c r="L161" s="246"/>
      <c r="M161" s="247">
        <f t="shared" ref="M161:M170" si="13">IF(ROUND(J161*0.9,0)=0,"",ROUND(J161*0.9,0))</f>
        <v>2250</v>
      </c>
      <c r="N161" s="247">
        <f t="shared" si="12"/>
        <v>2475</v>
      </c>
      <c r="O161" s="248"/>
      <c r="Q161"/>
    </row>
    <row r="162" spans="1:17" ht="20.100000000000001" customHeight="1">
      <c r="A162" s="231"/>
      <c r="B162" s="232"/>
      <c r="C162" s="241" t="s">
        <v>223</v>
      </c>
      <c r="D162" s="242">
        <v>9369</v>
      </c>
      <c r="E162" s="243"/>
      <c r="F162" s="244"/>
      <c r="G162" s="245"/>
      <c r="H162" s="241" t="s">
        <v>255</v>
      </c>
      <c r="I162" s="241" t="s">
        <v>144</v>
      </c>
      <c r="J162" s="246">
        <v>900</v>
      </c>
      <c r="K162" s="247">
        <f t="shared" si="11"/>
        <v>990</v>
      </c>
      <c r="L162" s="246"/>
      <c r="M162" s="247">
        <f t="shared" si="13"/>
        <v>810</v>
      </c>
      <c r="N162" s="247">
        <f t="shared" si="12"/>
        <v>891</v>
      </c>
      <c r="O162" s="248"/>
    </row>
    <row r="163" spans="1:17" ht="20.100000000000001" customHeight="1">
      <c r="A163" s="267" t="s">
        <v>78</v>
      </c>
      <c r="B163" s="268" t="s">
        <v>256</v>
      </c>
      <c r="C163" s="241" t="s">
        <v>257</v>
      </c>
      <c r="D163" s="242">
        <v>9370</v>
      </c>
      <c r="E163" s="243"/>
      <c r="F163" s="244"/>
      <c r="G163" s="245"/>
      <c r="H163" s="241" t="s">
        <v>258</v>
      </c>
      <c r="I163" s="241" t="s">
        <v>259</v>
      </c>
      <c r="J163" s="246">
        <v>2740</v>
      </c>
      <c r="K163" s="247">
        <f t="shared" si="11"/>
        <v>3014</v>
      </c>
      <c r="L163" s="246" t="s">
        <v>31</v>
      </c>
      <c r="M163" s="247">
        <f>IF(ROUND(J163*1,0)=0,"",ROUND(J163*1,0))</f>
        <v>2740</v>
      </c>
      <c r="N163" s="247">
        <f t="shared" si="12"/>
        <v>3014</v>
      </c>
      <c r="O163" s="248"/>
    </row>
    <row r="164" spans="1:17" ht="20.100000000000001" customHeight="1">
      <c r="A164" s="231"/>
      <c r="B164" s="232"/>
      <c r="C164" s="241" t="s">
        <v>260</v>
      </c>
      <c r="D164" s="242">
        <v>9371</v>
      </c>
      <c r="E164" s="243"/>
      <c r="F164" s="244"/>
      <c r="G164" s="245"/>
      <c r="H164" s="241" t="s">
        <v>261</v>
      </c>
      <c r="I164" s="241" t="s">
        <v>211</v>
      </c>
      <c r="J164" s="246">
        <v>2200</v>
      </c>
      <c r="K164" s="247">
        <f t="shared" si="11"/>
        <v>2420</v>
      </c>
      <c r="L164" s="246" t="s">
        <v>31</v>
      </c>
      <c r="M164" s="247">
        <f>IF(ROUND(J164*1,0)=0,"",ROUND(J164*1,0))</f>
        <v>2200</v>
      </c>
      <c r="N164" s="247">
        <f t="shared" si="12"/>
        <v>2420</v>
      </c>
      <c r="O164" s="248"/>
    </row>
    <row r="165" spans="1:17" ht="20.100000000000001" customHeight="1">
      <c r="A165" s="267" t="s">
        <v>78</v>
      </c>
      <c r="B165" s="268" t="s">
        <v>262</v>
      </c>
      <c r="C165" s="268" t="s">
        <v>263</v>
      </c>
      <c r="D165" s="242">
        <v>9372</v>
      </c>
      <c r="E165" s="243" t="s">
        <v>34</v>
      </c>
      <c r="F165" s="244"/>
      <c r="G165" s="245"/>
      <c r="H165" s="241" t="s">
        <v>264</v>
      </c>
      <c r="I165" s="241" t="s">
        <v>144</v>
      </c>
      <c r="J165" s="246">
        <v>2500</v>
      </c>
      <c r="K165" s="247">
        <f t="shared" si="11"/>
        <v>2750</v>
      </c>
      <c r="L165" s="246"/>
      <c r="M165" s="247">
        <f t="shared" si="13"/>
        <v>2250</v>
      </c>
      <c r="N165" s="247">
        <f t="shared" si="12"/>
        <v>2475</v>
      </c>
      <c r="O165" s="248"/>
    </row>
    <row r="166" spans="1:17" ht="20.100000000000001" customHeight="1">
      <c r="A166" s="231"/>
      <c r="B166" s="232"/>
      <c r="C166" s="232"/>
      <c r="D166" s="242">
        <v>9372</v>
      </c>
      <c r="E166" s="243" t="s">
        <v>37</v>
      </c>
      <c r="F166" s="244"/>
      <c r="G166" s="245"/>
      <c r="H166" s="241" t="s">
        <v>265</v>
      </c>
      <c r="I166" s="241" t="s">
        <v>225</v>
      </c>
      <c r="J166" s="246">
        <v>700</v>
      </c>
      <c r="K166" s="247">
        <f t="shared" si="11"/>
        <v>770</v>
      </c>
      <c r="L166" s="246"/>
      <c r="M166" s="247">
        <f t="shared" si="13"/>
        <v>630</v>
      </c>
      <c r="N166" s="247">
        <f t="shared" si="12"/>
        <v>693</v>
      </c>
      <c r="O166" s="248"/>
    </row>
    <row r="167" spans="1:17" ht="20.100000000000001" customHeight="1">
      <c r="A167" s="267" t="s">
        <v>78</v>
      </c>
      <c r="B167" s="268" t="s">
        <v>266</v>
      </c>
      <c r="C167" s="268" t="s">
        <v>235</v>
      </c>
      <c r="D167" s="242">
        <v>9374</v>
      </c>
      <c r="E167" s="243"/>
      <c r="F167" s="244"/>
      <c r="G167" s="245"/>
      <c r="H167" s="241" t="s">
        <v>267</v>
      </c>
      <c r="I167" s="241" t="s">
        <v>144</v>
      </c>
      <c r="J167" s="246">
        <v>2000</v>
      </c>
      <c r="K167" s="247">
        <f t="shared" si="11"/>
        <v>2200</v>
      </c>
      <c r="L167" s="246"/>
      <c r="M167" s="247">
        <f t="shared" si="13"/>
        <v>1800</v>
      </c>
      <c r="N167" s="247">
        <f t="shared" si="12"/>
        <v>1980</v>
      </c>
      <c r="O167" s="248"/>
      <c r="Q167"/>
    </row>
    <row r="168" spans="1:17" ht="20.100000000000001" customHeight="1">
      <c r="A168" s="231"/>
      <c r="B168" s="232"/>
      <c r="C168" s="232"/>
      <c r="D168" s="242">
        <v>9375</v>
      </c>
      <c r="E168" s="243"/>
      <c r="F168" s="244"/>
      <c r="G168" s="245"/>
      <c r="H168" s="241"/>
      <c r="I168" s="241"/>
      <c r="J168" s="246"/>
      <c r="K168" s="247" t="str">
        <f t="shared" si="11"/>
        <v/>
      </c>
      <c r="L168" s="246"/>
      <c r="M168" s="247" t="str">
        <f t="shared" si="13"/>
        <v/>
      </c>
      <c r="N168" s="247" t="str">
        <f t="shared" si="12"/>
        <v/>
      </c>
      <c r="O168" s="248"/>
      <c r="Q168"/>
    </row>
    <row r="169" spans="1:17" ht="20.100000000000001" customHeight="1">
      <c r="A169" s="267" t="s">
        <v>78</v>
      </c>
      <c r="B169" s="268" t="s">
        <v>268</v>
      </c>
      <c r="C169" s="241" t="s">
        <v>269</v>
      </c>
      <c r="D169" s="242">
        <v>9376</v>
      </c>
      <c r="E169" s="243"/>
      <c r="F169" s="244"/>
      <c r="G169" s="245"/>
      <c r="H169" s="241"/>
      <c r="I169" s="241"/>
      <c r="J169" s="246"/>
      <c r="K169" s="247" t="str">
        <f t="shared" si="11"/>
        <v/>
      </c>
      <c r="L169" s="246"/>
      <c r="M169" s="247" t="str">
        <f t="shared" si="13"/>
        <v/>
      </c>
      <c r="N169" s="247" t="str">
        <f t="shared" si="12"/>
        <v/>
      </c>
      <c r="O169" s="248"/>
      <c r="Q169"/>
    </row>
    <row r="170" spans="1:17" ht="20.100000000000001" customHeight="1">
      <c r="A170" s="231"/>
      <c r="B170" s="232"/>
      <c r="C170" s="241" t="s">
        <v>270</v>
      </c>
      <c r="D170" s="242">
        <v>9377</v>
      </c>
      <c r="E170" s="243"/>
      <c r="F170" s="244"/>
      <c r="G170" s="245"/>
      <c r="H170" s="241"/>
      <c r="I170" s="241"/>
      <c r="J170" s="246"/>
      <c r="K170" s="247" t="str">
        <f t="shared" si="11"/>
        <v/>
      </c>
      <c r="L170" s="246"/>
      <c r="M170" s="247" t="str">
        <f t="shared" si="13"/>
        <v/>
      </c>
      <c r="N170" s="247" t="str">
        <f t="shared" si="12"/>
        <v/>
      </c>
      <c r="O170" s="248"/>
    </row>
    <row r="171" spans="1:17" ht="20.100000000000001" customHeight="1">
      <c r="A171" s="240"/>
      <c r="B171" s="241"/>
      <c r="C171" s="241"/>
      <c r="D171" s="242"/>
      <c r="E171" s="243"/>
      <c r="F171" s="244"/>
      <c r="G171" s="245"/>
      <c r="H171" s="241"/>
      <c r="I171" s="241"/>
      <c r="J171" s="246"/>
      <c r="K171" s="247"/>
      <c r="L171" s="246"/>
      <c r="M171" s="247"/>
      <c r="N171" s="247"/>
      <c r="O171" s="248"/>
    </row>
    <row r="172" spans="1:17" ht="20.100000000000001" customHeight="1">
      <c r="A172" s="269" t="s">
        <v>78</v>
      </c>
      <c r="B172" s="270" t="s">
        <v>271</v>
      </c>
      <c r="C172" s="270" t="s">
        <v>272</v>
      </c>
      <c r="D172" s="271">
        <v>9386</v>
      </c>
      <c r="E172" s="272"/>
      <c r="F172" s="273"/>
      <c r="G172" s="274"/>
      <c r="H172" s="270" t="s">
        <v>273</v>
      </c>
      <c r="I172" s="270" t="s">
        <v>259</v>
      </c>
      <c r="J172" s="275">
        <v>4350</v>
      </c>
      <c r="K172" s="276">
        <f t="shared" ref="K172:K186" si="14">IF(ROUND(J172*1.1,0)=0,"",ROUND(J172*1.1,0))</f>
        <v>4785</v>
      </c>
      <c r="L172" s="275" t="s">
        <v>64</v>
      </c>
      <c r="M172" s="276">
        <f>IF(ROUND(J172*1,0)=0,"",ROUND(J172*1,0))</f>
        <v>4350</v>
      </c>
      <c r="N172" s="276">
        <f t="shared" ref="N172:N186" si="15">IFERROR(ROUND(M172*1.1,0),"")</f>
        <v>4785</v>
      </c>
      <c r="O172" s="277" t="s">
        <v>274</v>
      </c>
    </row>
    <row r="173" spans="1:17" ht="20.100000000000001" customHeight="1">
      <c r="A173" s="240" t="s">
        <v>78</v>
      </c>
      <c r="B173" s="241" t="s">
        <v>275</v>
      </c>
      <c r="C173" s="241" t="s">
        <v>276</v>
      </c>
      <c r="D173" s="242">
        <v>9387</v>
      </c>
      <c r="E173" s="243"/>
      <c r="F173" s="244"/>
      <c r="G173" s="245"/>
      <c r="H173" s="241"/>
      <c r="I173" s="241"/>
      <c r="J173" s="246"/>
      <c r="K173" s="247" t="str">
        <f t="shared" si="14"/>
        <v/>
      </c>
      <c r="L173" s="246"/>
      <c r="M173" s="247" t="str">
        <f>IF(ROUND(J173*0.9,0)=0,"",ROUND(J173*0.9,0))</f>
        <v/>
      </c>
      <c r="N173" s="247" t="str">
        <f t="shared" si="15"/>
        <v/>
      </c>
      <c r="O173" s="248"/>
    </row>
    <row r="174" spans="1:17" ht="20.100000000000001" customHeight="1">
      <c r="A174" s="240" t="s">
        <v>78</v>
      </c>
      <c r="B174" s="241" t="s">
        <v>277</v>
      </c>
      <c r="C174" s="241" t="s">
        <v>278</v>
      </c>
      <c r="D174" s="242">
        <v>9388</v>
      </c>
      <c r="E174" s="243"/>
      <c r="F174" s="244"/>
      <c r="G174" s="245"/>
      <c r="H174" s="241"/>
      <c r="I174" s="241"/>
      <c r="J174" s="246"/>
      <c r="K174" s="247" t="str">
        <f t="shared" si="14"/>
        <v/>
      </c>
      <c r="L174" s="246"/>
      <c r="M174" s="247" t="str">
        <f>IF(ROUND(J174*0.9,0)=0,"",ROUND(J174*0.9,0))</f>
        <v/>
      </c>
      <c r="N174" s="247" t="str">
        <f t="shared" si="15"/>
        <v/>
      </c>
      <c r="O174" s="248"/>
    </row>
    <row r="175" spans="1:17" ht="20.100000000000001" customHeight="1">
      <c r="A175" s="240"/>
      <c r="B175" s="241"/>
      <c r="C175" s="241"/>
      <c r="D175" s="242"/>
      <c r="E175" s="243"/>
      <c r="F175" s="244"/>
      <c r="G175" s="245"/>
      <c r="H175" s="241"/>
      <c r="I175" s="241"/>
      <c r="J175" s="246"/>
      <c r="K175" s="247"/>
      <c r="L175" s="246"/>
      <c r="M175" s="247"/>
      <c r="N175" s="247"/>
      <c r="O175" s="248"/>
    </row>
    <row r="176" spans="1:17" ht="20.100000000000001" customHeight="1">
      <c r="A176" s="269" t="s">
        <v>78</v>
      </c>
      <c r="B176" s="270" t="s">
        <v>279</v>
      </c>
      <c r="C176" s="270" t="s">
        <v>280</v>
      </c>
      <c r="D176" s="271">
        <v>9390</v>
      </c>
      <c r="E176" s="272"/>
      <c r="F176" s="273"/>
      <c r="G176" s="274"/>
      <c r="H176" s="270" t="s">
        <v>281</v>
      </c>
      <c r="I176" s="270" t="s">
        <v>249</v>
      </c>
      <c r="J176" s="275">
        <v>2300</v>
      </c>
      <c r="K176" s="276">
        <f t="shared" si="14"/>
        <v>2530</v>
      </c>
      <c r="L176" s="275" t="s">
        <v>64</v>
      </c>
      <c r="M176" s="276">
        <f>IF(ROUND(J176*1,0)=0,"",ROUND(J176*1,0))</f>
        <v>2300</v>
      </c>
      <c r="N176" s="276">
        <f t="shared" si="15"/>
        <v>2530</v>
      </c>
      <c r="O176" s="277"/>
    </row>
    <row r="177" spans="1:15" ht="20.100000000000001" customHeight="1">
      <c r="A177" s="240" t="s">
        <v>78</v>
      </c>
      <c r="B177" s="241" t="s">
        <v>282</v>
      </c>
      <c r="C177" s="241" t="s">
        <v>283</v>
      </c>
      <c r="D177" s="242">
        <v>9391</v>
      </c>
      <c r="E177" s="243"/>
      <c r="F177" s="244"/>
      <c r="G177" s="245"/>
      <c r="H177" s="241"/>
      <c r="I177" s="241"/>
      <c r="J177" s="246"/>
      <c r="K177" s="247" t="str">
        <f t="shared" si="14"/>
        <v/>
      </c>
      <c r="L177" s="246"/>
      <c r="M177" s="247" t="str">
        <f t="shared" ref="M177:M186" si="16">IF(ROUND(J177*0.9,0)=0,"",ROUND(J177*0.9,0))</f>
        <v/>
      </c>
      <c r="N177" s="247" t="str">
        <f t="shared" si="15"/>
        <v/>
      </c>
      <c r="O177" s="248"/>
    </row>
    <row r="178" spans="1:15" ht="20.100000000000001" customHeight="1">
      <c r="A178" s="240" t="s">
        <v>78</v>
      </c>
      <c r="B178" s="241" t="s">
        <v>284</v>
      </c>
      <c r="C178" s="241" t="s">
        <v>285</v>
      </c>
      <c r="D178" s="242">
        <v>9392</v>
      </c>
      <c r="E178" s="243"/>
      <c r="F178" s="244"/>
      <c r="G178" s="245"/>
      <c r="H178" s="241" t="s">
        <v>286</v>
      </c>
      <c r="I178" s="241" t="s">
        <v>287</v>
      </c>
      <c r="J178" s="246">
        <v>2200</v>
      </c>
      <c r="K178" s="247">
        <f t="shared" si="14"/>
        <v>2420</v>
      </c>
      <c r="L178" s="246"/>
      <c r="M178" s="247">
        <f t="shared" si="16"/>
        <v>1980</v>
      </c>
      <c r="N178" s="247">
        <f t="shared" si="15"/>
        <v>2178</v>
      </c>
      <c r="O178" s="248"/>
    </row>
    <row r="179" spans="1:15" ht="20.100000000000001" customHeight="1">
      <c r="A179" s="240" t="s">
        <v>78</v>
      </c>
      <c r="B179" s="241" t="s">
        <v>288</v>
      </c>
      <c r="C179" s="241" t="s">
        <v>289</v>
      </c>
      <c r="D179" s="242">
        <v>9393</v>
      </c>
      <c r="E179" s="243"/>
      <c r="F179" s="244"/>
      <c r="G179" s="245"/>
      <c r="H179" s="241"/>
      <c r="I179" s="241"/>
      <c r="J179" s="246"/>
      <c r="K179" s="247" t="str">
        <f t="shared" si="14"/>
        <v/>
      </c>
      <c r="L179" s="246"/>
      <c r="M179" s="247" t="str">
        <f t="shared" si="16"/>
        <v/>
      </c>
      <c r="N179" s="247" t="str">
        <f t="shared" si="15"/>
        <v/>
      </c>
      <c r="O179" s="248"/>
    </row>
    <row r="180" spans="1:15" ht="20.100000000000001" customHeight="1">
      <c r="A180" s="240"/>
      <c r="B180" s="241"/>
      <c r="C180" s="241"/>
      <c r="D180" s="242"/>
      <c r="E180" s="243"/>
      <c r="F180" s="244"/>
      <c r="G180" s="245"/>
      <c r="H180" s="241"/>
      <c r="I180" s="241"/>
      <c r="J180" s="246"/>
      <c r="K180" s="247"/>
      <c r="L180" s="246"/>
      <c r="M180" s="247"/>
      <c r="N180" s="247"/>
      <c r="O180" s="248"/>
    </row>
    <row r="181" spans="1:15" ht="20.100000000000001" customHeight="1">
      <c r="A181" s="240" t="s">
        <v>78</v>
      </c>
      <c r="B181" s="241" t="s">
        <v>290</v>
      </c>
      <c r="C181" s="241" t="s">
        <v>253</v>
      </c>
      <c r="D181" s="242">
        <v>9394</v>
      </c>
      <c r="E181" s="243"/>
      <c r="F181" s="244"/>
      <c r="G181" s="245"/>
      <c r="H181" s="241" t="s">
        <v>291</v>
      </c>
      <c r="I181" s="241" t="s">
        <v>144</v>
      </c>
      <c r="J181" s="246">
        <v>2300</v>
      </c>
      <c r="K181" s="247">
        <f t="shared" si="14"/>
        <v>2530</v>
      </c>
      <c r="L181" s="246"/>
      <c r="M181" s="247">
        <f t="shared" si="16"/>
        <v>2070</v>
      </c>
      <c r="N181" s="247">
        <f t="shared" si="15"/>
        <v>2277</v>
      </c>
      <c r="O181" s="248"/>
    </row>
    <row r="182" spans="1:15" ht="20.100000000000001" customHeight="1">
      <c r="A182" s="240" t="s">
        <v>78</v>
      </c>
      <c r="B182" s="241" t="s">
        <v>290</v>
      </c>
      <c r="C182" s="241" t="s">
        <v>292</v>
      </c>
      <c r="D182" s="242">
        <v>9395</v>
      </c>
      <c r="E182" s="243"/>
      <c r="F182" s="244"/>
      <c r="G182" s="245"/>
      <c r="H182" s="241" t="s">
        <v>293</v>
      </c>
      <c r="I182" s="241" t="s">
        <v>144</v>
      </c>
      <c r="J182" s="246">
        <v>2300</v>
      </c>
      <c r="K182" s="247">
        <f t="shared" si="14"/>
        <v>2530</v>
      </c>
      <c r="L182" s="246"/>
      <c r="M182" s="247">
        <f t="shared" si="16"/>
        <v>2070</v>
      </c>
      <c r="N182" s="247">
        <f t="shared" si="15"/>
        <v>2277</v>
      </c>
      <c r="O182" s="248"/>
    </row>
    <row r="183" spans="1:15" ht="20.100000000000001" customHeight="1">
      <c r="A183" s="267"/>
      <c r="B183" s="268"/>
      <c r="C183" s="268"/>
      <c r="D183" s="242"/>
      <c r="E183" s="243"/>
      <c r="F183" s="244"/>
      <c r="G183" s="245"/>
      <c r="H183" s="241"/>
      <c r="I183" s="241"/>
      <c r="J183" s="246"/>
      <c r="K183" s="247"/>
      <c r="L183" s="246"/>
      <c r="M183" s="247"/>
      <c r="N183" s="247"/>
      <c r="O183" s="248"/>
    </row>
    <row r="184" spans="1:15" ht="20.100000000000001" customHeight="1">
      <c r="A184" s="267" t="s">
        <v>78</v>
      </c>
      <c r="B184" s="268" t="s">
        <v>294</v>
      </c>
      <c r="C184" s="268" t="s">
        <v>295</v>
      </c>
      <c r="D184" s="242">
        <v>9396</v>
      </c>
      <c r="E184" s="243"/>
      <c r="F184" s="244"/>
      <c r="G184" s="245"/>
      <c r="H184" s="241" t="s">
        <v>296</v>
      </c>
      <c r="I184" s="241" t="s">
        <v>297</v>
      </c>
      <c r="J184" s="246">
        <v>2500</v>
      </c>
      <c r="K184" s="247">
        <f t="shared" si="14"/>
        <v>2750</v>
      </c>
      <c r="L184" s="246"/>
      <c r="M184" s="247">
        <f t="shared" si="16"/>
        <v>2250</v>
      </c>
      <c r="N184" s="247">
        <f t="shared" si="15"/>
        <v>2475</v>
      </c>
      <c r="O184" s="248"/>
    </row>
    <row r="185" spans="1:15" ht="20.100000000000001" customHeight="1">
      <c r="A185" s="231"/>
      <c r="B185" s="232"/>
      <c r="C185" s="232"/>
      <c r="D185" s="242">
        <v>9397</v>
      </c>
      <c r="E185" s="243"/>
      <c r="F185" s="244"/>
      <c r="G185" s="245"/>
      <c r="H185" s="241" t="s">
        <v>298</v>
      </c>
      <c r="I185" s="241" t="s">
        <v>299</v>
      </c>
      <c r="J185" s="246">
        <v>1000</v>
      </c>
      <c r="K185" s="247">
        <f t="shared" si="14"/>
        <v>1100</v>
      </c>
      <c r="L185" s="246"/>
      <c r="M185" s="247">
        <f t="shared" si="16"/>
        <v>900</v>
      </c>
      <c r="N185" s="247">
        <f t="shared" si="15"/>
        <v>990</v>
      </c>
      <c r="O185" s="248"/>
    </row>
    <row r="186" spans="1:15" ht="20.100000000000001" customHeight="1">
      <c r="A186" s="240" t="s">
        <v>78</v>
      </c>
      <c r="B186" s="270" t="s">
        <v>300</v>
      </c>
      <c r="C186" s="241" t="s">
        <v>257</v>
      </c>
      <c r="D186" s="242">
        <v>9399</v>
      </c>
      <c r="E186" s="243"/>
      <c r="F186" s="244"/>
      <c r="G186" s="245"/>
      <c r="H186" s="241" t="s">
        <v>301</v>
      </c>
      <c r="I186" s="241" t="s">
        <v>287</v>
      </c>
      <c r="J186" s="246">
        <v>2900</v>
      </c>
      <c r="K186" s="247">
        <f t="shared" si="14"/>
        <v>3190</v>
      </c>
      <c r="L186" s="246"/>
      <c r="M186" s="247">
        <f t="shared" si="16"/>
        <v>2610</v>
      </c>
      <c r="N186" s="247">
        <f t="shared" si="15"/>
        <v>2871</v>
      </c>
      <c r="O186" s="248"/>
    </row>
    <row r="187" spans="1:15" customFormat="1" ht="20.100000000000001" customHeight="1">
      <c r="A187" s="278"/>
      <c r="B187" s="279"/>
      <c r="C187" s="279"/>
      <c r="D187" s="280"/>
      <c r="E187" s="281"/>
      <c r="F187" s="282"/>
      <c r="G187" s="283"/>
      <c r="H187" s="279"/>
      <c r="I187" s="279"/>
      <c r="J187" s="279"/>
      <c r="K187" s="279"/>
      <c r="L187" s="284"/>
      <c r="M187" s="279"/>
      <c r="N187" s="279"/>
      <c r="O187" s="285"/>
    </row>
    <row r="188" spans="1:15" customFormat="1" ht="20.100000000000001" customHeight="1">
      <c r="A188" s="278"/>
      <c r="B188" s="279"/>
      <c r="C188" s="279"/>
      <c r="D188" s="280"/>
      <c r="E188" s="281"/>
      <c r="F188" s="282"/>
      <c r="G188" s="283"/>
      <c r="H188" s="279"/>
      <c r="I188" s="279"/>
      <c r="J188" s="279"/>
      <c r="K188" s="279"/>
      <c r="L188" s="284"/>
      <c r="M188" s="279"/>
      <c r="N188" s="279"/>
      <c r="O188" s="285"/>
    </row>
    <row r="189" spans="1:15" ht="20.100000000000001" customHeight="1">
      <c r="A189" s="267" t="s">
        <v>83</v>
      </c>
      <c r="B189" s="268" t="s">
        <v>302</v>
      </c>
      <c r="C189" s="241" t="s">
        <v>247</v>
      </c>
      <c r="D189" s="242">
        <v>9411</v>
      </c>
      <c r="E189" s="243"/>
      <c r="F189" s="244"/>
      <c r="G189" s="245"/>
      <c r="H189" s="241" t="s">
        <v>303</v>
      </c>
      <c r="I189" s="241" t="s">
        <v>249</v>
      </c>
      <c r="J189" s="246">
        <v>2310</v>
      </c>
      <c r="K189" s="247">
        <f t="shared" ref="K189:K199" si="17">IF(ROUND(J189*1.1,0)=0,"",ROUND(J189*1.1,0))</f>
        <v>2541</v>
      </c>
      <c r="L189" s="246" t="s">
        <v>31</v>
      </c>
      <c r="M189" s="247">
        <f>IF(ROUND(J189*1,0)=0,"",ROUND(J189*1,0))</f>
        <v>2310</v>
      </c>
      <c r="N189" s="247">
        <f t="shared" ref="N189:N199" si="18">IFERROR(ROUND(M189*1.1,0),"")</f>
        <v>2541</v>
      </c>
      <c r="O189" s="248"/>
    </row>
    <row r="190" spans="1:15" ht="20.100000000000001" customHeight="1">
      <c r="A190" s="231"/>
      <c r="B190" s="232"/>
      <c r="C190" s="241" t="s">
        <v>235</v>
      </c>
      <c r="D190" s="242">
        <v>9412</v>
      </c>
      <c r="E190" s="243"/>
      <c r="F190" s="244"/>
      <c r="G190" s="245"/>
      <c r="H190" s="241" t="s">
        <v>304</v>
      </c>
      <c r="I190" s="241" t="s">
        <v>144</v>
      </c>
      <c r="J190" s="246">
        <v>2300</v>
      </c>
      <c r="K190" s="247">
        <f t="shared" si="17"/>
        <v>2530</v>
      </c>
      <c r="L190" s="246"/>
      <c r="M190" s="247">
        <f t="shared" ref="M190:M195" si="19">IF(ROUND(J190*0.9,0)=0,"",ROUND(J190*0.9,0))</f>
        <v>2070</v>
      </c>
      <c r="N190" s="247">
        <f t="shared" si="18"/>
        <v>2277</v>
      </c>
      <c r="O190" s="248"/>
    </row>
    <row r="191" spans="1:15" ht="20.100000000000001" customHeight="1">
      <c r="A191" s="240" t="s">
        <v>83</v>
      </c>
      <c r="B191" s="241" t="s">
        <v>305</v>
      </c>
      <c r="C191" s="241" t="s">
        <v>306</v>
      </c>
      <c r="D191" s="242">
        <v>9413</v>
      </c>
      <c r="E191" s="243"/>
      <c r="F191" s="244"/>
      <c r="G191" s="245"/>
      <c r="H191" s="241"/>
      <c r="I191" s="241"/>
      <c r="J191" s="246"/>
      <c r="K191" s="247" t="str">
        <f t="shared" si="17"/>
        <v/>
      </c>
      <c r="L191" s="246"/>
      <c r="M191" s="247" t="str">
        <f t="shared" si="19"/>
        <v/>
      </c>
      <c r="N191" s="247" t="str">
        <f t="shared" si="18"/>
        <v/>
      </c>
      <c r="O191" s="248"/>
    </row>
    <row r="192" spans="1:15" ht="20.100000000000001" customHeight="1">
      <c r="A192" s="267" t="s">
        <v>83</v>
      </c>
      <c r="B192" s="268" t="s">
        <v>307</v>
      </c>
      <c r="C192" s="241" t="s">
        <v>260</v>
      </c>
      <c r="D192" s="242">
        <v>9415</v>
      </c>
      <c r="E192" s="243"/>
      <c r="F192" s="244"/>
      <c r="G192" s="245"/>
      <c r="H192" s="241" t="s">
        <v>308</v>
      </c>
      <c r="I192" s="241" t="s">
        <v>309</v>
      </c>
      <c r="J192" s="246">
        <v>2300</v>
      </c>
      <c r="K192" s="247">
        <f t="shared" si="17"/>
        <v>2530</v>
      </c>
      <c r="L192" s="246"/>
      <c r="M192" s="247">
        <f t="shared" si="19"/>
        <v>2070</v>
      </c>
      <c r="N192" s="247">
        <f t="shared" si="18"/>
        <v>2277</v>
      </c>
      <c r="O192" s="248"/>
    </row>
    <row r="193" spans="1:17" ht="20.100000000000001" customHeight="1">
      <c r="A193" s="231"/>
      <c r="B193" s="232"/>
      <c r="C193" s="241" t="s">
        <v>270</v>
      </c>
      <c r="D193" s="242">
        <v>9416</v>
      </c>
      <c r="E193" s="243"/>
      <c r="F193" s="244"/>
      <c r="G193" s="245"/>
      <c r="H193" s="241"/>
      <c r="I193" s="241"/>
      <c r="J193" s="246"/>
      <c r="K193" s="247" t="str">
        <f t="shared" si="17"/>
        <v/>
      </c>
      <c r="L193" s="246"/>
      <c r="M193" s="247" t="str">
        <f t="shared" si="19"/>
        <v/>
      </c>
      <c r="N193" s="247" t="str">
        <f t="shared" si="18"/>
        <v/>
      </c>
      <c r="O193" s="248"/>
    </row>
    <row r="194" spans="1:17" ht="20.100000000000001" customHeight="1">
      <c r="A194" s="267" t="s">
        <v>83</v>
      </c>
      <c r="B194" s="268" t="s">
        <v>310</v>
      </c>
      <c r="C194" s="241" t="s">
        <v>295</v>
      </c>
      <c r="D194" s="242">
        <v>9417</v>
      </c>
      <c r="E194" s="243"/>
      <c r="F194" s="244"/>
      <c r="G194" s="245"/>
      <c r="H194" s="241" t="s">
        <v>311</v>
      </c>
      <c r="I194" s="241" t="s">
        <v>287</v>
      </c>
      <c r="J194" s="246">
        <v>2400</v>
      </c>
      <c r="K194" s="247">
        <f t="shared" si="17"/>
        <v>2640</v>
      </c>
      <c r="L194" s="246"/>
      <c r="M194" s="247">
        <f t="shared" si="19"/>
        <v>2160</v>
      </c>
      <c r="N194" s="247">
        <f t="shared" si="18"/>
        <v>2376</v>
      </c>
      <c r="O194" s="248"/>
    </row>
    <row r="195" spans="1:17" ht="20.100000000000001" customHeight="1">
      <c r="A195" s="231"/>
      <c r="B195" s="232"/>
      <c r="C195" s="241" t="s">
        <v>312</v>
      </c>
      <c r="D195" s="286">
        <v>9417</v>
      </c>
      <c r="E195" s="243"/>
      <c r="F195" s="244"/>
      <c r="G195" s="245"/>
      <c r="H195" s="241" t="s">
        <v>311</v>
      </c>
      <c r="I195" s="241" t="s">
        <v>287</v>
      </c>
      <c r="J195" s="246">
        <v>2400</v>
      </c>
      <c r="K195" s="247">
        <f t="shared" si="17"/>
        <v>2640</v>
      </c>
      <c r="L195" s="246"/>
      <c r="M195" s="247">
        <f t="shared" si="19"/>
        <v>2160</v>
      </c>
      <c r="N195" s="247">
        <f t="shared" si="18"/>
        <v>2376</v>
      </c>
      <c r="O195" s="248"/>
    </row>
    <row r="196" spans="1:17" ht="20.100000000000001" customHeight="1">
      <c r="A196" s="287" t="s">
        <v>83</v>
      </c>
      <c r="B196" s="288" t="s">
        <v>313</v>
      </c>
      <c r="C196" s="270" t="s">
        <v>253</v>
      </c>
      <c r="D196" s="271">
        <v>9419</v>
      </c>
      <c r="E196" s="272"/>
      <c r="F196" s="273"/>
      <c r="G196" s="274"/>
      <c r="H196" s="270" t="s">
        <v>314</v>
      </c>
      <c r="I196" s="270" t="s">
        <v>249</v>
      </c>
      <c r="J196" s="275">
        <v>3690</v>
      </c>
      <c r="K196" s="276">
        <f t="shared" si="17"/>
        <v>4059</v>
      </c>
      <c r="L196" s="275" t="s">
        <v>64</v>
      </c>
      <c r="M196" s="276">
        <f>IF(ROUND(J196*1,0)=0,"",ROUND(J196*1,0))</f>
        <v>3690</v>
      </c>
      <c r="N196" s="276">
        <f t="shared" si="18"/>
        <v>4059</v>
      </c>
      <c r="O196" s="277"/>
    </row>
    <row r="197" spans="1:17" ht="20.100000000000001" customHeight="1">
      <c r="A197" s="231"/>
      <c r="B197" s="232"/>
      <c r="C197" s="241" t="s">
        <v>263</v>
      </c>
      <c r="D197" s="242">
        <v>9420</v>
      </c>
      <c r="E197" s="243"/>
      <c r="F197" s="244"/>
      <c r="G197" s="245"/>
      <c r="H197" s="241" t="s">
        <v>315</v>
      </c>
      <c r="I197" s="241" t="s">
        <v>233</v>
      </c>
      <c r="J197" s="246">
        <v>2200</v>
      </c>
      <c r="K197" s="247">
        <f t="shared" si="17"/>
        <v>2420</v>
      </c>
      <c r="L197" s="246"/>
      <c r="M197" s="247">
        <f>IF(ROUND(J197*0.9,0)=0,"",ROUND(J197*0.9,0))</f>
        <v>1980</v>
      </c>
      <c r="N197" s="247">
        <f t="shared" si="18"/>
        <v>2178</v>
      </c>
      <c r="O197" s="248"/>
    </row>
    <row r="198" spans="1:17" ht="20.100000000000001" customHeight="1">
      <c r="A198" s="267" t="s">
        <v>83</v>
      </c>
      <c r="B198" s="268" t="s">
        <v>316</v>
      </c>
      <c r="C198" s="241" t="s">
        <v>269</v>
      </c>
      <c r="D198" s="242">
        <v>9421</v>
      </c>
      <c r="E198" s="243"/>
      <c r="F198" s="244"/>
      <c r="G198" s="245"/>
      <c r="H198" s="241"/>
      <c r="I198" s="241"/>
      <c r="J198" s="246"/>
      <c r="K198" s="247" t="str">
        <f t="shared" si="17"/>
        <v/>
      </c>
      <c r="L198" s="246"/>
      <c r="M198" s="247" t="str">
        <f>IF(ROUND(J198*0.9,0)=0,"",ROUND(J198*0.9,0))</f>
        <v/>
      </c>
      <c r="N198" s="247" t="str">
        <f t="shared" si="18"/>
        <v/>
      </c>
      <c r="O198" s="248"/>
    </row>
    <row r="199" spans="1:17" ht="20.100000000000001" customHeight="1">
      <c r="A199" s="231"/>
      <c r="B199" s="232"/>
      <c r="C199" s="241" t="s">
        <v>223</v>
      </c>
      <c r="D199" s="242">
        <v>9422</v>
      </c>
      <c r="E199" s="243"/>
      <c r="F199" s="244"/>
      <c r="G199" s="245"/>
      <c r="H199" s="241" t="s">
        <v>224</v>
      </c>
      <c r="I199" s="241" t="s">
        <v>225</v>
      </c>
      <c r="J199" s="246">
        <v>2100</v>
      </c>
      <c r="K199" s="247">
        <f t="shared" si="17"/>
        <v>2310</v>
      </c>
      <c r="L199" s="246"/>
      <c r="M199" s="247">
        <f>IF(ROUND(J199*0.9,0)=0,"",ROUND(J199*0.9,0))</f>
        <v>1890</v>
      </c>
      <c r="N199" s="247">
        <f t="shared" si="18"/>
        <v>2079</v>
      </c>
      <c r="O199" s="248"/>
    </row>
    <row r="200" spans="1:17" ht="20.100000000000001" customHeight="1">
      <c r="A200" s="240"/>
      <c r="B200" s="241"/>
      <c r="C200" s="241"/>
      <c r="D200" s="242"/>
      <c r="E200" s="243"/>
      <c r="F200" s="244"/>
      <c r="G200" s="245"/>
      <c r="H200" s="241"/>
      <c r="I200" s="241"/>
      <c r="J200" s="246"/>
      <c r="K200" s="247"/>
      <c r="L200" s="246"/>
      <c r="M200" s="247"/>
      <c r="N200" s="247"/>
      <c r="O200" s="248"/>
    </row>
    <row r="201" spans="1:17" ht="20.100000000000001" customHeight="1">
      <c r="A201" s="269" t="s">
        <v>83</v>
      </c>
      <c r="B201" s="270" t="s">
        <v>317</v>
      </c>
      <c r="C201" s="270" t="s">
        <v>318</v>
      </c>
      <c r="D201" s="271">
        <v>9423</v>
      </c>
      <c r="E201" s="272"/>
      <c r="F201" s="273"/>
      <c r="G201" s="274"/>
      <c r="H201" s="270" t="s">
        <v>319</v>
      </c>
      <c r="I201" s="270" t="s">
        <v>259</v>
      </c>
      <c r="J201" s="275">
        <v>790</v>
      </c>
      <c r="K201" s="276">
        <f t="shared" ref="K201:K215" si="20">IF(ROUND(J201*1.1,0)=0,"",ROUND(J201*1.1,0))</f>
        <v>869</v>
      </c>
      <c r="L201" s="275" t="s">
        <v>64</v>
      </c>
      <c r="M201" s="276">
        <f>IF(ROUND(J201*1,0)=0,"",ROUND(J201*1,0))</f>
        <v>790</v>
      </c>
      <c r="N201" s="276">
        <f t="shared" ref="N201:N215" si="21">IFERROR(ROUND(M201*1.1,0),"")</f>
        <v>869</v>
      </c>
      <c r="O201" s="277"/>
    </row>
    <row r="202" spans="1:17" ht="20.100000000000001" customHeight="1">
      <c r="A202" s="269" t="s">
        <v>83</v>
      </c>
      <c r="B202" s="270" t="s">
        <v>320</v>
      </c>
      <c r="C202" s="270" t="s">
        <v>285</v>
      </c>
      <c r="D202" s="271">
        <v>9424</v>
      </c>
      <c r="E202" s="272"/>
      <c r="F202" s="273"/>
      <c r="G202" s="274"/>
      <c r="H202" s="270" t="s">
        <v>321</v>
      </c>
      <c r="I202" s="270" t="s">
        <v>249</v>
      </c>
      <c r="J202" s="275">
        <v>2700</v>
      </c>
      <c r="K202" s="276">
        <f t="shared" si="20"/>
        <v>2970</v>
      </c>
      <c r="L202" s="275" t="s">
        <v>64</v>
      </c>
      <c r="M202" s="276">
        <f>IF(ROUND(J202*1,0)=0,"",ROUND(J202*1,0))</f>
        <v>2700</v>
      </c>
      <c r="N202" s="276">
        <f t="shared" si="21"/>
        <v>2970</v>
      </c>
      <c r="O202" s="277" t="s">
        <v>322</v>
      </c>
      <c r="Q202"/>
    </row>
    <row r="203" spans="1:17" ht="20.100000000000001" customHeight="1">
      <c r="A203" s="240" t="s">
        <v>83</v>
      </c>
      <c r="B203" s="270" t="s">
        <v>323</v>
      </c>
      <c r="C203" s="241" t="s">
        <v>324</v>
      </c>
      <c r="D203" s="242">
        <v>9425</v>
      </c>
      <c r="E203" s="243"/>
      <c r="F203" s="244"/>
      <c r="G203" s="245"/>
      <c r="H203" s="241" t="s">
        <v>325</v>
      </c>
      <c r="I203" s="241" t="s">
        <v>225</v>
      </c>
      <c r="J203" s="246">
        <v>2100</v>
      </c>
      <c r="K203" s="247">
        <f t="shared" si="20"/>
        <v>2310</v>
      </c>
      <c r="L203" s="246"/>
      <c r="M203" s="247">
        <f t="shared" ref="M203:M211" si="22">IF(ROUND(J203*0.9,0)=0,"",ROUND(J203*0.9,0))</f>
        <v>1890</v>
      </c>
      <c r="N203" s="247">
        <f t="shared" si="21"/>
        <v>2079</v>
      </c>
      <c r="O203" s="248"/>
      <c r="Q203"/>
    </row>
    <row r="204" spans="1:17" ht="20.100000000000001" customHeight="1">
      <c r="A204" s="240"/>
      <c r="B204" s="270"/>
      <c r="C204" s="241"/>
      <c r="D204" s="242"/>
      <c r="E204" s="243"/>
      <c r="F204" s="244"/>
      <c r="G204" s="245"/>
      <c r="H204" s="241"/>
      <c r="I204" s="241"/>
      <c r="J204" s="246"/>
      <c r="K204" s="247"/>
      <c r="L204" s="246"/>
      <c r="M204" s="247"/>
      <c r="N204" s="247"/>
      <c r="O204" s="248"/>
      <c r="Q204"/>
    </row>
    <row r="205" spans="1:17" ht="20.100000000000001" customHeight="1">
      <c r="A205" s="240" t="s">
        <v>83</v>
      </c>
      <c r="B205" s="270" t="s">
        <v>326</v>
      </c>
      <c r="C205" s="241" t="s">
        <v>272</v>
      </c>
      <c r="D205" s="242">
        <v>9429</v>
      </c>
      <c r="E205" s="243"/>
      <c r="F205" s="244"/>
      <c r="G205" s="245"/>
      <c r="H205" s="241" t="s">
        <v>327</v>
      </c>
      <c r="I205" s="241" t="s">
        <v>144</v>
      </c>
      <c r="J205" s="246">
        <v>2300</v>
      </c>
      <c r="K205" s="247">
        <f t="shared" si="20"/>
        <v>2530</v>
      </c>
      <c r="L205" s="246"/>
      <c r="M205" s="247">
        <f t="shared" si="22"/>
        <v>2070</v>
      </c>
      <c r="N205" s="247">
        <f t="shared" si="21"/>
        <v>2277</v>
      </c>
      <c r="O205" s="248" t="s">
        <v>328</v>
      </c>
    </row>
    <row r="206" spans="1:17" ht="20.100000000000001" customHeight="1">
      <c r="A206" s="240" t="s">
        <v>83</v>
      </c>
      <c r="B206" s="270" t="s">
        <v>329</v>
      </c>
      <c r="C206" s="241" t="s">
        <v>330</v>
      </c>
      <c r="D206" s="242">
        <v>9430</v>
      </c>
      <c r="E206" s="243"/>
      <c r="F206" s="244"/>
      <c r="G206" s="245"/>
      <c r="H206" s="241"/>
      <c r="I206" s="241"/>
      <c r="J206" s="246"/>
      <c r="K206" s="247" t="str">
        <f t="shared" si="20"/>
        <v/>
      </c>
      <c r="L206" s="246"/>
      <c r="M206" s="247" t="str">
        <f t="shared" si="22"/>
        <v/>
      </c>
      <c r="N206" s="247" t="str">
        <f t="shared" si="21"/>
        <v/>
      </c>
      <c r="O206" s="248"/>
    </row>
    <row r="207" spans="1:17" ht="20.100000000000001" customHeight="1">
      <c r="A207" s="240"/>
      <c r="B207" s="270"/>
      <c r="C207" s="241"/>
      <c r="D207" s="242"/>
      <c r="E207" s="243"/>
      <c r="F207" s="244"/>
      <c r="G207" s="245"/>
      <c r="H207" s="241"/>
      <c r="I207" s="241"/>
      <c r="J207" s="246"/>
      <c r="K207" s="247"/>
      <c r="L207" s="246"/>
      <c r="M207" s="247"/>
      <c r="N207" s="247"/>
      <c r="O207" s="248"/>
    </row>
    <row r="208" spans="1:17" ht="20.100000000000001" customHeight="1">
      <c r="A208" s="240" t="s">
        <v>83</v>
      </c>
      <c r="B208" s="270" t="s">
        <v>331</v>
      </c>
      <c r="C208" s="241" t="s">
        <v>263</v>
      </c>
      <c r="D208" s="242">
        <v>9436</v>
      </c>
      <c r="E208" s="243"/>
      <c r="F208" s="244"/>
      <c r="G208" s="245"/>
      <c r="H208" s="241" t="s">
        <v>332</v>
      </c>
      <c r="I208" s="241" t="s">
        <v>299</v>
      </c>
      <c r="J208" s="246">
        <v>2900</v>
      </c>
      <c r="K208" s="247">
        <f t="shared" si="20"/>
        <v>3190</v>
      </c>
      <c r="L208" s="246"/>
      <c r="M208" s="247">
        <f t="shared" si="22"/>
        <v>2610</v>
      </c>
      <c r="N208" s="247">
        <f t="shared" si="21"/>
        <v>2871</v>
      </c>
      <c r="O208" s="248"/>
    </row>
    <row r="209" spans="1:17" ht="20.100000000000001" customHeight="1">
      <c r="A209" s="240" t="s">
        <v>83</v>
      </c>
      <c r="B209" s="270" t="s">
        <v>333</v>
      </c>
      <c r="C209" s="241" t="s">
        <v>334</v>
      </c>
      <c r="D209" s="242">
        <v>9437</v>
      </c>
      <c r="E209" s="243"/>
      <c r="F209" s="244"/>
      <c r="G209" s="245"/>
      <c r="H209" s="241" t="s">
        <v>335</v>
      </c>
      <c r="I209" s="241" t="s">
        <v>336</v>
      </c>
      <c r="J209" s="246">
        <v>2000</v>
      </c>
      <c r="K209" s="247">
        <f t="shared" si="20"/>
        <v>2200</v>
      </c>
      <c r="L209" s="246"/>
      <c r="M209" s="247">
        <f t="shared" si="22"/>
        <v>1800</v>
      </c>
      <c r="N209" s="247">
        <f t="shared" si="21"/>
        <v>1980</v>
      </c>
      <c r="O209" s="248"/>
    </row>
    <row r="210" spans="1:17" ht="20.100000000000001" customHeight="1">
      <c r="A210" s="240" t="s">
        <v>83</v>
      </c>
      <c r="B210" s="270" t="s">
        <v>337</v>
      </c>
      <c r="C210" s="241" t="s">
        <v>338</v>
      </c>
      <c r="D210" s="242">
        <v>9443</v>
      </c>
      <c r="E210" s="243"/>
      <c r="F210" s="244"/>
      <c r="G210" s="245"/>
      <c r="H210" s="241" t="s">
        <v>339</v>
      </c>
      <c r="I210" s="241" t="s">
        <v>144</v>
      </c>
      <c r="J210" s="246">
        <v>2400</v>
      </c>
      <c r="K210" s="247">
        <f t="shared" si="20"/>
        <v>2640</v>
      </c>
      <c r="L210" s="246"/>
      <c r="M210" s="247">
        <f t="shared" si="22"/>
        <v>2160</v>
      </c>
      <c r="N210" s="247">
        <f t="shared" si="21"/>
        <v>2376</v>
      </c>
      <c r="O210" s="248"/>
    </row>
    <row r="211" spans="1:17" ht="20.100000000000001" customHeight="1">
      <c r="A211" s="240" t="s">
        <v>83</v>
      </c>
      <c r="B211" s="270" t="s">
        <v>337</v>
      </c>
      <c r="C211" s="241" t="s">
        <v>340</v>
      </c>
      <c r="D211" s="242">
        <v>9444</v>
      </c>
      <c r="E211" s="243"/>
      <c r="F211" s="244"/>
      <c r="G211" s="245"/>
      <c r="H211" s="241"/>
      <c r="I211" s="241"/>
      <c r="J211" s="246"/>
      <c r="K211" s="247" t="str">
        <f t="shared" si="20"/>
        <v/>
      </c>
      <c r="L211" s="246"/>
      <c r="M211" s="247" t="str">
        <f t="shared" si="22"/>
        <v/>
      </c>
      <c r="N211" s="247" t="str">
        <f t="shared" si="21"/>
        <v/>
      </c>
      <c r="O211" s="248"/>
    </row>
    <row r="212" spans="1:17" ht="20.100000000000001" customHeight="1">
      <c r="A212" s="269" t="s">
        <v>83</v>
      </c>
      <c r="B212" s="270" t="s">
        <v>341</v>
      </c>
      <c r="C212" s="270" t="s">
        <v>324</v>
      </c>
      <c r="D212" s="271">
        <v>9445</v>
      </c>
      <c r="E212" s="272"/>
      <c r="F212" s="273"/>
      <c r="G212" s="274"/>
      <c r="H212" s="270" t="s">
        <v>342</v>
      </c>
      <c r="I212" s="270" t="s">
        <v>211</v>
      </c>
      <c r="J212" s="275">
        <v>3050</v>
      </c>
      <c r="K212" s="276">
        <f t="shared" si="20"/>
        <v>3355</v>
      </c>
      <c r="L212" s="275" t="s">
        <v>64</v>
      </c>
      <c r="M212" s="276">
        <f>IF(ROUND(J212*1,0)=0,"",ROUND(J212*1,0))</f>
        <v>3050</v>
      </c>
      <c r="N212" s="276">
        <f t="shared" si="21"/>
        <v>3355</v>
      </c>
      <c r="O212" s="277"/>
    </row>
    <row r="213" spans="1:17" ht="20.100000000000001" customHeight="1">
      <c r="A213" s="240" t="s">
        <v>83</v>
      </c>
      <c r="B213" s="270" t="s">
        <v>343</v>
      </c>
      <c r="C213" s="241" t="s">
        <v>276</v>
      </c>
      <c r="D213" s="242">
        <v>9447</v>
      </c>
      <c r="E213" s="243"/>
      <c r="F213" s="244"/>
      <c r="G213" s="245"/>
      <c r="H213" s="241"/>
      <c r="I213" s="241"/>
      <c r="J213" s="246"/>
      <c r="K213" s="247" t="str">
        <f t="shared" si="20"/>
        <v/>
      </c>
      <c r="L213" s="246"/>
      <c r="M213" s="247" t="str">
        <f>IF(ROUND(J213*0.9,0)=0,"",ROUND(J213*0.9,0))</f>
        <v/>
      </c>
      <c r="N213" s="247" t="str">
        <f t="shared" si="21"/>
        <v/>
      </c>
      <c r="O213" s="248"/>
    </row>
    <row r="214" spans="1:17" ht="20.100000000000001" customHeight="1">
      <c r="A214" s="240" t="s">
        <v>83</v>
      </c>
      <c r="B214" s="270" t="s">
        <v>344</v>
      </c>
      <c r="C214" s="241" t="s">
        <v>292</v>
      </c>
      <c r="D214" s="242">
        <v>9449</v>
      </c>
      <c r="E214" s="243"/>
      <c r="F214" s="244"/>
      <c r="G214" s="245"/>
      <c r="H214" s="241"/>
      <c r="I214" s="241"/>
      <c r="J214" s="246"/>
      <c r="K214" s="247" t="str">
        <f t="shared" si="20"/>
        <v/>
      </c>
      <c r="L214" s="246"/>
      <c r="M214" s="247" t="str">
        <f>IF(ROUND(J214*0.9,0)=0,"",ROUND(J214*0.9,0))</f>
        <v/>
      </c>
      <c r="N214" s="247" t="str">
        <f t="shared" si="21"/>
        <v/>
      </c>
      <c r="O214" s="248"/>
    </row>
    <row r="215" spans="1:17" ht="20.100000000000001" customHeight="1">
      <c r="A215" s="240" t="s">
        <v>83</v>
      </c>
      <c r="B215" s="270" t="s">
        <v>344</v>
      </c>
      <c r="C215" s="241" t="s">
        <v>280</v>
      </c>
      <c r="D215" s="242">
        <v>9450</v>
      </c>
      <c r="E215" s="243"/>
      <c r="F215" s="244"/>
      <c r="G215" s="245"/>
      <c r="H215" s="241" t="s">
        <v>345</v>
      </c>
      <c r="I215" s="241" t="s">
        <v>287</v>
      </c>
      <c r="J215" s="246">
        <v>1950</v>
      </c>
      <c r="K215" s="247">
        <f t="shared" si="20"/>
        <v>2145</v>
      </c>
      <c r="L215" s="246"/>
      <c r="M215" s="247">
        <f>IF(ROUND(J215*0.9,0)=0,"",ROUND(J215*0.9,0))</f>
        <v>1755</v>
      </c>
      <c r="N215" s="247">
        <f t="shared" si="21"/>
        <v>1931</v>
      </c>
      <c r="O215" s="248"/>
    </row>
    <row r="216" spans="1:17" customFormat="1" ht="20.100000000000001" customHeight="1">
      <c r="A216" s="278"/>
      <c r="B216" s="279"/>
      <c r="C216" s="279"/>
      <c r="D216" s="280"/>
      <c r="E216" s="281"/>
      <c r="F216" s="282"/>
      <c r="G216" s="283"/>
      <c r="H216" s="279"/>
      <c r="I216" s="279"/>
      <c r="J216" s="279"/>
      <c r="K216" s="279"/>
      <c r="L216" s="284"/>
      <c r="M216" s="279"/>
      <c r="N216" s="279"/>
      <c r="O216" s="285"/>
    </row>
    <row r="217" spans="1:17" customFormat="1" ht="20.100000000000001" customHeight="1">
      <c r="A217" s="278"/>
      <c r="B217" s="279"/>
      <c r="C217" s="279"/>
      <c r="D217" s="280"/>
      <c r="E217" s="281"/>
      <c r="F217" s="282"/>
      <c r="G217" s="283"/>
      <c r="H217" s="279"/>
      <c r="I217" s="279"/>
      <c r="J217" s="279"/>
      <c r="K217" s="279"/>
      <c r="L217" s="284"/>
      <c r="M217" s="279"/>
      <c r="N217" s="279"/>
      <c r="O217" s="285"/>
      <c r="Q217" s="72"/>
    </row>
    <row r="218" spans="1:17" ht="20.100000000000001" customHeight="1">
      <c r="A218" s="240" t="s">
        <v>346</v>
      </c>
      <c r="B218" s="241" t="s">
        <v>347</v>
      </c>
      <c r="C218" s="241" t="s">
        <v>280</v>
      </c>
      <c r="D218" s="242">
        <v>9467</v>
      </c>
      <c r="E218" s="243"/>
      <c r="F218" s="244"/>
      <c r="G218" s="245"/>
      <c r="H218" s="241" t="s">
        <v>348</v>
      </c>
      <c r="I218" s="241" t="s">
        <v>225</v>
      </c>
      <c r="J218" s="246">
        <v>2300</v>
      </c>
      <c r="K218" s="247">
        <f t="shared" ref="K218:K223" si="23">IF(ROUND(J218*1.1,0)=0,"",ROUND(J218*1.1,0))</f>
        <v>2530</v>
      </c>
      <c r="L218" s="246"/>
      <c r="M218" s="247">
        <f>IF(ROUND(J218*0.9,0)=0,"",ROUND(J218*0.9,0))</f>
        <v>2070</v>
      </c>
      <c r="N218" s="247">
        <f t="shared" ref="N218:N223" si="24">IFERROR(ROUND(M218*1.1,0),"")</f>
        <v>2277</v>
      </c>
      <c r="O218" s="248"/>
    </row>
    <row r="219" spans="1:17" ht="20.100000000000001" customHeight="1">
      <c r="A219" s="240" t="s">
        <v>346</v>
      </c>
      <c r="B219" s="241" t="s">
        <v>349</v>
      </c>
      <c r="C219" s="241" t="s">
        <v>340</v>
      </c>
      <c r="D219" s="242">
        <v>9468</v>
      </c>
      <c r="E219" s="243"/>
      <c r="F219" s="244"/>
      <c r="G219" s="245"/>
      <c r="H219" s="241"/>
      <c r="I219" s="241"/>
      <c r="J219" s="246"/>
      <c r="K219" s="247" t="str">
        <f t="shared" si="23"/>
        <v/>
      </c>
      <c r="L219" s="246"/>
      <c r="M219" s="247" t="str">
        <f>IF(ROUND(J219*0.9,0)=0,"",ROUND(J219*0.9,0))</f>
        <v/>
      </c>
      <c r="N219" s="247" t="str">
        <f t="shared" si="24"/>
        <v/>
      </c>
      <c r="O219" s="248"/>
    </row>
    <row r="220" spans="1:17" ht="20.100000000000001" customHeight="1">
      <c r="A220" s="240" t="s">
        <v>346</v>
      </c>
      <c r="B220" s="241" t="s">
        <v>350</v>
      </c>
      <c r="C220" s="241" t="s">
        <v>283</v>
      </c>
      <c r="D220" s="242">
        <v>9469</v>
      </c>
      <c r="E220" s="243"/>
      <c r="F220" s="244"/>
      <c r="G220" s="245"/>
      <c r="H220" s="241" t="s">
        <v>351</v>
      </c>
      <c r="I220" s="241" t="s">
        <v>211</v>
      </c>
      <c r="J220" s="246">
        <v>2850</v>
      </c>
      <c r="K220" s="247">
        <f t="shared" si="23"/>
        <v>3135</v>
      </c>
      <c r="L220" s="246" t="s">
        <v>31</v>
      </c>
      <c r="M220" s="247">
        <f>IF(ROUND(J220*1,0)=0,"",ROUND(J220*1,0))</f>
        <v>2850</v>
      </c>
      <c r="N220" s="247">
        <f t="shared" si="24"/>
        <v>3135</v>
      </c>
      <c r="O220" s="248"/>
    </row>
    <row r="221" spans="1:17" ht="20.100000000000001" customHeight="1">
      <c r="A221" s="240" t="s">
        <v>346</v>
      </c>
      <c r="B221" s="241" t="s">
        <v>352</v>
      </c>
      <c r="C221" s="241" t="s">
        <v>283</v>
      </c>
      <c r="D221" s="286">
        <v>9469</v>
      </c>
      <c r="E221" s="243"/>
      <c r="F221" s="244"/>
      <c r="G221" s="245"/>
      <c r="H221" s="241" t="s">
        <v>351</v>
      </c>
      <c r="I221" s="241" t="s">
        <v>211</v>
      </c>
      <c r="J221" s="246">
        <v>2850</v>
      </c>
      <c r="K221" s="247">
        <f t="shared" si="23"/>
        <v>3135</v>
      </c>
      <c r="L221" s="246" t="s">
        <v>31</v>
      </c>
      <c r="M221" s="247">
        <f>IF(ROUND(J221*1,0)=0,"",ROUND(J221*1,0))</f>
        <v>2850</v>
      </c>
      <c r="N221" s="247">
        <f t="shared" si="24"/>
        <v>3135</v>
      </c>
      <c r="O221" s="248"/>
    </row>
    <row r="222" spans="1:17" ht="20.100000000000001" customHeight="1">
      <c r="A222" s="240" t="s">
        <v>346</v>
      </c>
      <c r="B222" s="241" t="s">
        <v>353</v>
      </c>
      <c r="C222" s="241" t="s">
        <v>318</v>
      </c>
      <c r="D222" s="242">
        <v>9471</v>
      </c>
      <c r="E222" s="243"/>
      <c r="F222" s="244"/>
      <c r="G222" s="245"/>
      <c r="H222" s="241"/>
      <c r="I222" s="241"/>
      <c r="J222" s="246"/>
      <c r="K222" s="247" t="str">
        <f t="shared" si="23"/>
        <v/>
      </c>
      <c r="L222" s="246"/>
      <c r="M222" s="247" t="str">
        <f>IF(ROUND(J222*0.9,0)=0,"",ROUND(J222*0.9,0))</f>
        <v/>
      </c>
      <c r="N222" s="247" t="str">
        <f t="shared" si="24"/>
        <v/>
      </c>
      <c r="O222" s="248"/>
    </row>
    <row r="223" spans="1:17" ht="20.100000000000001" customHeight="1">
      <c r="A223" s="269" t="s">
        <v>346</v>
      </c>
      <c r="B223" s="270" t="s">
        <v>354</v>
      </c>
      <c r="C223" s="270" t="s">
        <v>355</v>
      </c>
      <c r="D223" s="271">
        <v>9472</v>
      </c>
      <c r="E223" s="272"/>
      <c r="F223" s="273"/>
      <c r="G223" s="274"/>
      <c r="H223" s="270" t="s">
        <v>356</v>
      </c>
      <c r="I223" s="270" t="s">
        <v>211</v>
      </c>
      <c r="J223" s="275">
        <v>2850</v>
      </c>
      <c r="K223" s="276">
        <f t="shared" si="23"/>
        <v>3135</v>
      </c>
      <c r="L223" s="275" t="s">
        <v>64</v>
      </c>
      <c r="M223" s="276">
        <f>IF(ROUND(J223*1,0)=0,"",ROUND(J223*1,0))</f>
        <v>2850</v>
      </c>
      <c r="N223" s="276">
        <f t="shared" si="24"/>
        <v>3135</v>
      </c>
      <c r="O223" s="277"/>
    </row>
    <row r="224" spans="1:17" ht="20.100000000000001" customHeight="1">
      <c r="A224" s="269"/>
      <c r="B224" s="270"/>
      <c r="C224" s="270"/>
      <c r="D224" s="271"/>
      <c r="E224" s="272"/>
      <c r="F224" s="273"/>
      <c r="G224" s="274"/>
      <c r="H224" s="270"/>
      <c r="I224" s="270"/>
      <c r="J224" s="275"/>
      <c r="K224" s="276"/>
      <c r="L224" s="275"/>
      <c r="M224" s="276"/>
      <c r="N224" s="276"/>
      <c r="O224" s="277"/>
    </row>
    <row r="225" spans="1:17" ht="20.100000000000001" customHeight="1">
      <c r="A225" s="240" t="s">
        <v>346</v>
      </c>
      <c r="B225" s="241" t="s">
        <v>357</v>
      </c>
      <c r="C225" s="241" t="s">
        <v>338</v>
      </c>
      <c r="D225" s="242">
        <v>9478</v>
      </c>
      <c r="E225" s="243"/>
      <c r="F225" s="244"/>
      <c r="G225" s="245"/>
      <c r="H225" s="241" t="s">
        <v>358</v>
      </c>
      <c r="I225" s="241" t="s">
        <v>46</v>
      </c>
      <c r="J225" s="246">
        <v>2000</v>
      </c>
      <c r="K225" s="247">
        <f t="shared" ref="K225:K234" si="25">IF(ROUND(J225*1.1,0)=0,"",ROUND(J225*1.1,0))</f>
        <v>2200</v>
      </c>
      <c r="L225" s="246"/>
      <c r="M225" s="247">
        <f>IF(ROUND(J225*0.9,0)=0,"",ROUND(J225*0.9,0))</f>
        <v>1800</v>
      </c>
      <c r="N225" s="247">
        <f t="shared" ref="N225:N234" si="26">IFERROR(ROUND(M225*1.1,0),"")</f>
        <v>1980</v>
      </c>
      <c r="O225" s="248"/>
    </row>
    <row r="226" spans="1:17" ht="20.100000000000001" customHeight="1">
      <c r="A226" s="240" t="s">
        <v>346</v>
      </c>
      <c r="B226" s="241" t="s">
        <v>359</v>
      </c>
      <c r="C226" s="241" t="s">
        <v>257</v>
      </c>
      <c r="D226" s="242">
        <v>9479</v>
      </c>
      <c r="E226" s="243"/>
      <c r="F226" s="244"/>
      <c r="G226" s="245"/>
      <c r="H226" s="241" t="s">
        <v>360</v>
      </c>
      <c r="I226" s="241" t="s">
        <v>361</v>
      </c>
      <c r="J226" s="246">
        <v>1900</v>
      </c>
      <c r="K226" s="247">
        <f t="shared" si="25"/>
        <v>2090</v>
      </c>
      <c r="L226" s="246"/>
      <c r="M226" s="247">
        <f>IF(ROUND(J226*0.9,0)=0,"",ROUND(J226*0.9,0))</f>
        <v>1710</v>
      </c>
      <c r="N226" s="247">
        <f t="shared" si="26"/>
        <v>1881</v>
      </c>
      <c r="O226" s="248"/>
    </row>
    <row r="227" spans="1:17" ht="20.100000000000001" customHeight="1">
      <c r="A227" s="240" t="s">
        <v>346</v>
      </c>
      <c r="B227" s="241" t="s">
        <v>362</v>
      </c>
      <c r="C227" s="241" t="s">
        <v>276</v>
      </c>
      <c r="D227" s="242">
        <v>9480</v>
      </c>
      <c r="E227" s="243"/>
      <c r="F227" s="244"/>
      <c r="G227" s="245"/>
      <c r="H227" s="241" t="s">
        <v>363</v>
      </c>
      <c r="I227" s="241" t="s">
        <v>144</v>
      </c>
      <c r="J227" s="246">
        <v>2400</v>
      </c>
      <c r="K227" s="247">
        <f t="shared" si="25"/>
        <v>2640</v>
      </c>
      <c r="L227" s="246"/>
      <c r="M227" s="247">
        <f>IF(ROUND(J227*0.9,0)=0,"",ROUND(J227*0.9,0))</f>
        <v>2160</v>
      </c>
      <c r="N227" s="247">
        <f t="shared" si="26"/>
        <v>2376</v>
      </c>
      <c r="O227" s="248" t="s">
        <v>364</v>
      </c>
    </row>
    <row r="228" spans="1:17" ht="20.100000000000001" customHeight="1">
      <c r="A228" s="269" t="s">
        <v>346</v>
      </c>
      <c r="B228" s="270" t="s">
        <v>365</v>
      </c>
      <c r="C228" s="270" t="s">
        <v>324</v>
      </c>
      <c r="D228" s="271">
        <v>9481</v>
      </c>
      <c r="E228" s="272"/>
      <c r="F228" s="273"/>
      <c r="G228" s="274"/>
      <c r="H228" s="270" t="s">
        <v>366</v>
      </c>
      <c r="I228" s="270" t="s">
        <v>367</v>
      </c>
      <c r="J228" s="275">
        <v>3400</v>
      </c>
      <c r="K228" s="276">
        <f t="shared" si="25"/>
        <v>3740</v>
      </c>
      <c r="L228" s="275" t="s">
        <v>64</v>
      </c>
      <c r="M228" s="276">
        <f>IF(ROUND(J228*1,0)=0,"",ROUND(J228*1,0))</f>
        <v>3400</v>
      </c>
      <c r="N228" s="276">
        <f t="shared" si="26"/>
        <v>3740</v>
      </c>
      <c r="O228" s="277"/>
    </row>
    <row r="229" spans="1:17" ht="20.100000000000001" customHeight="1">
      <c r="A229" s="240" t="s">
        <v>346</v>
      </c>
      <c r="B229" s="241" t="s">
        <v>368</v>
      </c>
      <c r="C229" s="241" t="s">
        <v>330</v>
      </c>
      <c r="D229" s="242">
        <v>9482</v>
      </c>
      <c r="E229" s="243"/>
      <c r="F229" s="244"/>
      <c r="G229" s="245"/>
      <c r="H229" s="241"/>
      <c r="I229" s="241"/>
      <c r="J229" s="246"/>
      <c r="K229" s="247" t="str">
        <f t="shared" si="25"/>
        <v/>
      </c>
      <c r="L229" s="246"/>
      <c r="M229" s="247" t="str">
        <f>IF(ROUND(J229*0.9,0)=0,"",ROUND(J229*0.9,0))</f>
        <v/>
      </c>
      <c r="N229" s="247" t="str">
        <f t="shared" si="26"/>
        <v/>
      </c>
      <c r="O229" s="248"/>
    </row>
    <row r="230" spans="1:17" ht="20.100000000000001" customHeight="1">
      <c r="A230" s="240"/>
      <c r="B230" s="241"/>
      <c r="C230" s="241"/>
      <c r="D230" s="242"/>
      <c r="E230" s="243"/>
      <c r="F230" s="244"/>
      <c r="G230" s="245"/>
      <c r="H230" s="241"/>
      <c r="I230" s="241"/>
      <c r="J230" s="246"/>
      <c r="K230" s="247"/>
      <c r="L230" s="246"/>
      <c r="M230" s="247"/>
      <c r="N230" s="247"/>
      <c r="O230" s="248"/>
    </row>
    <row r="231" spans="1:17" ht="20.100000000000001" customHeight="1">
      <c r="A231" s="240" t="s">
        <v>346</v>
      </c>
      <c r="B231" s="241" t="s">
        <v>369</v>
      </c>
      <c r="C231" s="241" t="s">
        <v>247</v>
      </c>
      <c r="D231" s="242">
        <v>9487</v>
      </c>
      <c r="E231" s="243"/>
      <c r="F231" s="244"/>
      <c r="G231" s="245"/>
      <c r="H231" s="241" t="s">
        <v>370</v>
      </c>
      <c r="I231" s="241" t="s">
        <v>371</v>
      </c>
      <c r="J231" s="246">
        <v>2200</v>
      </c>
      <c r="K231" s="247">
        <f t="shared" si="25"/>
        <v>2420</v>
      </c>
      <c r="L231" s="246"/>
      <c r="M231" s="247">
        <f>IF(ROUND(J231*0.9,0)=0,"",ROUND(J231*0.9,0))</f>
        <v>1980</v>
      </c>
      <c r="N231" s="247">
        <f t="shared" si="26"/>
        <v>2178</v>
      </c>
      <c r="O231" s="248"/>
    </row>
    <row r="232" spans="1:17" ht="20.100000000000001" customHeight="1">
      <c r="A232" s="240" t="s">
        <v>346</v>
      </c>
      <c r="B232" s="241" t="s">
        <v>372</v>
      </c>
      <c r="C232" s="241" t="s">
        <v>306</v>
      </c>
      <c r="D232" s="242">
        <v>9488</v>
      </c>
      <c r="E232" s="243"/>
      <c r="F232" s="244"/>
      <c r="G232" s="245"/>
      <c r="H232" s="241"/>
      <c r="I232" s="241"/>
      <c r="J232" s="246"/>
      <c r="K232" s="247" t="str">
        <f t="shared" si="25"/>
        <v/>
      </c>
      <c r="L232" s="246"/>
      <c r="M232" s="247" t="str">
        <f>IF(ROUND(J232*0.9,0)=0,"",ROUND(J232*0.9,0))</f>
        <v/>
      </c>
      <c r="N232" s="247" t="str">
        <f t="shared" si="26"/>
        <v/>
      </c>
      <c r="O232" s="248"/>
    </row>
    <row r="233" spans="1:17" ht="20.100000000000001" customHeight="1">
      <c r="A233" s="240" t="s">
        <v>346</v>
      </c>
      <c r="B233" s="241" t="s">
        <v>373</v>
      </c>
      <c r="C233" s="241" t="s">
        <v>235</v>
      </c>
      <c r="D233" s="242">
        <v>9489</v>
      </c>
      <c r="E233" s="243"/>
      <c r="F233" s="244"/>
      <c r="G233" s="245"/>
      <c r="H233" s="241" t="s">
        <v>374</v>
      </c>
      <c r="I233" s="241" t="s">
        <v>375</v>
      </c>
      <c r="J233" s="246">
        <v>2200</v>
      </c>
      <c r="K233" s="247">
        <f t="shared" si="25"/>
        <v>2420</v>
      </c>
      <c r="L233" s="246"/>
      <c r="M233" s="247">
        <f>IF(ROUND(J233*0.9,0)=0,"",ROUND(J233*0.9,0))</f>
        <v>1980</v>
      </c>
      <c r="N233" s="247">
        <f t="shared" si="26"/>
        <v>2178</v>
      </c>
      <c r="O233" s="248"/>
    </row>
    <row r="234" spans="1:17" ht="20.100000000000001" customHeight="1">
      <c r="A234" s="240" t="s">
        <v>346</v>
      </c>
      <c r="B234" s="241" t="s">
        <v>376</v>
      </c>
      <c r="C234" s="241" t="s">
        <v>377</v>
      </c>
      <c r="D234" s="242">
        <v>9490</v>
      </c>
      <c r="E234" s="243"/>
      <c r="F234" s="244"/>
      <c r="G234" s="245"/>
      <c r="H234" s="241" t="s">
        <v>378</v>
      </c>
      <c r="I234" s="241" t="s">
        <v>287</v>
      </c>
      <c r="J234" s="246">
        <v>2800</v>
      </c>
      <c r="K234" s="247">
        <f t="shared" si="25"/>
        <v>3080</v>
      </c>
      <c r="L234" s="246"/>
      <c r="M234" s="247">
        <f>IF(ROUND(J234*0.9,0)=0,"",ROUND(J234*0.9,0))</f>
        <v>2520</v>
      </c>
      <c r="N234" s="247">
        <f t="shared" si="26"/>
        <v>2772</v>
      </c>
      <c r="O234" s="248"/>
      <c r="Q234"/>
    </row>
    <row r="235" spans="1:17" customFormat="1" ht="20.100000000000001" customHeight="1" thickBot="1">
      <c r="A235" s="249"/>
      <c r="B235" s="250"/>
      <c r="C235" s="250"/>
      <c r="D235" s="251"/>
      <c r="E235" s="252"/>
      <c r="F235" s="253"/>
      <c r="G235" s="254"/>
      <c r="H235" s="250"/>
      <c r="I235" s="250"/>
      <c r="J235" s="250"/>
      <c r="K235" s="250"/>
      <c r="L235" s="255"/>
      <c r="M235" s="250"/>
      <c r="N235" s="250"/>
      <c r="O235" s="256"/>
      <c r="Q235" s="72"/>
    </row>
    <row r="236" spans="1:17" customFormat="1" ht="20.100000000000001" customHeight="1" thickTop="1">
      <c r="A236" s="101"/>
      <c r="D236" s="102"/>
      <c r="E236" s="102"/>
      <c r="G236" s="102"/>
      <c r="O236" s="101"/>
      <c r="Q236" s="72"/>
    </row>
    <row r="237" spans="1:17" customFormat="1" ht="20.100000000000001" customHeight="1">
      <c r="A237" s="101"/>
      <c r="D237" s="102"/>
      <c r="E237" s="102"/>
      <c r="G237" s="102"/>
      <c r="O237" s="101"/>
      <c r="Q237" s="72"/>
    </row>
    <row r="238" spans="1:17" s="103" customFormat="1" ht="21">
      <c r="A238" s="534" t="s">
        <v>379</v>
      </c>
      <c r="B238" s="534"/>
      <c r="C238" s="534"/>
      <c r="D238" s="534"/>
      <c r="E238" s="534"/>
      <c r="F238" s="534"/>
      <c r="G238" s="534"/>
      <c r="J238" s="257"/>
      <c r="K238" s="257"/>
      <c r="L238" s="257"/>
    </row>
    <row r="239" spans="1:17" s="32" customFormat="1" ht="13.5" customHeight="1">
      <c r="B239" s="104"/>
      <c r="C239" s="104"/>
      <c r="D239" s="40"/>
      <c r="E239" s="40"/>
      <c r="G239" s="43"/>
      <c r="J239" s="44"/>
      <c r="K239" s="105"/>
      <c r="L239" s="44"/>
      <c r="N239" s="44"/>
    </row>
    <row r="240" spans="1:17" s="53" customFormat="1" ht="15.75" customHeight="1" thickBot="1">
      <c r="A240" s="46"/>
      <c r="B240" s="46"/>
      <c r="C240" s="46"/>
      <c r="D240" s="47"/>
      <c r="E240" s="47"/>
      <c r="F240" s="46"/>
      <c r="G240" s="50"/>
      <c r="H240" s="46"/>
      <c r="I240" s="46"/>
      <c r="J240" s="51"/>
      <c r="K240" s="51"/>
      <c r="L240" s="106" t="s">
        <v>14</v>
      </c>
      <c r="M240" s="51"/>
      <c r="N240" s="51"/>
      <c r="O240" s="46"/>
    </row>
    <row r="241" spans="1:17" s="53" customFormat="1" ht="20.100000000000001" customHeight="1" thickTop="1" thickBot="1">
      <c r="A241" s="226"/>
      <c r="B241" s="227" t="s">
        <v>15</v>
      </c>
      <c r="C241" s="227" t="s">
        <v>16</v>
      </c>
      <c r="D241" s="533" t="s">
        <v>17</v>
      </c>
      <c r="E241" s="533"/>
      <c r="F241" s="533"/>
      <c r="G241" s="228"/>
      <c r="H241" s="227" t="s">
        <v>18</v>
      </c>
      <c r="I241" s="227" t="s">
        <v>19</v>
      </c>
      <c r="J241" s="229" t="s">
        <v>20</v>
      </c>
      <c r="K241" s="229" t="s">
        <v>21</v>
      </c>
      <c r="L241" s="229"/>
      <c r="M241" s="229"/>
      <c r="N241" s="229" t="s">
        <v>22</v>
      </c>
      <c r="O241" s="230" t="s">
        <v>23</v>
      </c>
    </row>
    <row r="242" spans="1:17" ht="20.100000000000001" customHeight="1">
      <c r="A242" s="231" t="s">
        <v>83</v>
      </c>
      <c r="B242" s="232" t="s">
        <v>380</v>
      </c>
      <c r="C242" s="232" t="s">
        <v>381</v>
      </c>
      <c r="D242" s="233">
        <v>9523</v>
      </c>
      <c r="E242" s="234"/>
      <c r="F242" s="235"/>
      <c r="G242" s="236"/>
      <c r="H242" s="232" t="s">
        <v>382</v>
      </c>
      <c r="I242" s="232" t="s">
        <v>383</v>
      </c>
      <c r="J242" s="237">
        <v>2600</v>
      </c>
      <c r="K242" s="238">
        <f>IF(ROUND(J242*1.1,0)=0,"",ROUND(J242*1.1,0))</f>
        <v>2860</v>
      </c>
      <c r="L242" s="237"/>
      <c r="M242" s="238">
        <f>IF(ROUND(J242*0.9,0)=0,"",ROUND(J242*0.9,0))</f>
        <v>2340</v>
      </c>
      <c r="N242" s="238">
        <f>IFERROR(ROUND(M242*1.1,0),"")</f>
        <v>2574</v>
      </c>
      <c r="O242" s="239"/>
      <c r="Q242"/>
    </row>
    <row r="243" spans="1:17" ht="20.100000000000001" customHeight="1">
      <c r="A243" s="240" t="s">
        <v>83</v>
      </c>
      <c r="B243" s="241" t="s">
        <v>384</v>
      </c>
      <c r="C243" s="241" t="s">
        <v>385</v>
      </c>
      <c r="D243" s="242">
        <v>9524</v>
      </c>
      <c r="E243" s="243"/>
      <c r="F243" s="244"/>
      <c r="G243" s="245"/>
      <c r="H243" s="241" t="s">
        <v>386</v>
      </c>
      <c r="I243" s="241" t="s">
        <v>383</v>
      </c>
      <c r="J243" s="246">
        <v>2700</v>
      </c>
      <c r="K243" s="247">
        <f>IF(ROUND(J243*1.1,0)=0,"",ROUND(J243*1.1,0))</f>
        <v>2970</v>
      </c>
      <c r="L243" s="246"/>
      <c r="M243" s="247">
        <f>IF(ROUND(J243*0.9,0)=0,"",ROUND(J243*0.9,0))</f>
        <v>2430</v>
      </c>
      <c r="N243" s="247">
        <f>IFERROR(ROUND(M243*1.1,0),"")</f>
        <v>2673</v>
      </c>
      <c r="O243" s="248"/>
    </row>
    <row r="244" spans="1:17" ht="20.100000000000001" customHeight="1">
      <c r="A244" s="240" t="s">
        <v>83</v>
      </c>
      <c r="B244" s="241" t="s">
        <v>387</v>
      </c>
      <c r="C244" s="241" t="s">
        <v>388</v>
      </c>
      <c r="D244" s="242">
        <v>9525</v>
      </c>
      <c r="E244" s="243"/>
      <c r="F244" s="244"/>
      <c r="G244" s="245"/>
      <c r="H244" s="241" t="s">
        <v>389</v>
      </c>
      <c r="I244" s="241" t="s">
        <v>233</v>
      </c>
      <c r="J244" s="246">
        <v>2100</v>
      </c>
      <c r="K244" s="247">
        <f>IF(ROUND(J244*1.1,0)=0,"",ROUND(J244*1.1,0))</f>
        <v>2310</v>
      </c>
      <c r="L244" s="246"/>
      <c r="M244" s="247">
        <f>IF(ROUND(J244*0.9,0)=0,"",ROUND(J244*0.9,0))</f>
        <v>1890</v>
      </c>
      <c r="N244" s="247">
        <f>IFERROR(ROUND(M244*1.1,0),"")</f>
        <v>2079</v>
      </c>
      <c r="O244" s="248"/>
    </row>
    <row r="245" spans="1:17" ht="20.100000000000001" customHeight="1">
      <c r="A245" s="240" t="s">
        <v>83</v>
      </c>
      <c r="B245" s="270" t="s">
        <v>390</v>
      </c>
      <c r="C245" s="241" t="s">
        <v>391</v>
      </c>
      <c r="D245" s="242">
        <v>9538</v>
      </c>
      <c r="E245" s="243"/>
      <c r="F245" s="244"/>
      <c r="G245" s="245"/>
      <c r="H245" s="241" t="s">
        <v>392</v>
      </c>
      <c r="I245" s="241" t="s">
        <v>287</v>
      </c>
      <c r="J245" s="246">
        <v>2600</v>
      </c>
      <c r="K245" s="247">
        <f>IF(ROUND(J245*1.1,0)=0,"",ROUND(J245*1.1,0))</f>
        <v>2860</v>
      </c>
      <c r="L245" s="246"/>
      <c r="M245" s="247">
        <f>IF(ROUND(J245*0.9,0)=0,"",ROUND(J245*0.9,0))</f>
        <v>2340</v>
      </c>
      <c r="N245" s="247">
        <f>IFERROR(ROUND(M245*1.1,0),"")</f>
        <v>2574</v>
      </c>
      <c r="O245" s="248"/>
    </row>
    <row r="246" spans="1:17" customFormat="1" ht="20.100000000000001" customHeight="1" thickBot="1">
      <c r="A246" s="249"/>
      <c r="B246" s="250"/>
      <c r="C246" s="250"/>
      <c r="D246" s="251"/>
      <c r="E246" s="252"/>
      <c r="F246" s="253"/>
      <c r="G246" s="254"/>
      <c r="H246" s="250"/>
      <c r="I246" s="250"/>
      <c r="J246" s="250"/>
      <c r="K246" s="250"/>
      <c r="L246" s="255"/>
      <c r="M246" s="250"/>
      <c r="N246" s="250"/>
      <c r="O246" s="256"/>
    </row>
    <row r="247" spans="1:17" customFormat="1" ht="20.100000000000001" customHeight="1" thickTop="1">
      <c r="A247" s="101"/>
      <c r="D247" s="102"/>
      <c r="E247" s="102"/>
      <c r="G247" s="102"/>
      <c r="O247" s="101"/>
    </row>
    <row r="248" spans="1:17" customFormat="1" ht="20.100000000000001" customHeight="1">
      <c r="A248" s="101"/>
      <c r="D248" s="102"/>
      <c r="E248" s="102"/>
      <c r="G248" s="102"/>
      <c r="O248" s="101"/>
    </row>
    <row r="249" spans="1:17" s="103" customFormat="1" ht="21">
      <c r="A249" s="534" t="s">
        <v>393</v>
      </c>
      <c r="B249" s="534"/>
      <c r="C249" s="534"/>
      <c r="D249" s="534"/>
      <c r="E249" s="534"/>
      <c r="F249" s="534"/>
      <c r="G249" s="534"/>
      <c r="J249" s="257"/>
      <c r="K249" s="257"/>
      <c r="L249" s="257"/>
    </row>
    <row r="250" spans="1:17" s="32" customFormat="1" ht="13.5" customHeight="1">
      <c r="B250" s="104"/>
      <c r="C250" s="104"/>
      <c r="D250" s="40"/>
      <c r="E250" s="40"/>
      <c r="G250" s="43"/>
      <c r="J250" s="44"/>
      <c r="K250" s="105"/>
      <c r="L250" s="44"/>
      <c r="N250" s="44"/>
    </row>
    <row r="251" spans="1:17" s="53" customFormat="1" ht="15.75" customHeight="1" thickBot="1">
      <c r="A251" s="46"/>
      <c r="B251" s="46"/>
      <c r="C251" s="46"/>
      <c r="D251" s="47"/>
      <c r="E251" s="47"/>
      <c r="F251" s="46"/>
      <c r="G251" s="50"/>
      <c r="H251" s="46"/>
      <c r="I251" s="46"/>
      <c r="J251" s="51"/>
      <c r="K251" s="51"/>
      <c r="L251" s="106" t="s">
        <v>14</v>
      </c>
      <c r="M251" s="51"/>
      <c r="N251" s="51"/>
      <c r="O251" s="46"/>
    </row>
    <row r="252" spans="1:17" s="53" customFormat="1" ht="20.100000000000001" customHeight="1" thickTop="1" thickBot="1">
      <c r="A252" s="226"/>
      <c r="B252" s="227" t="s">
        <v>15</v>
      </c>
      <c r="C252" s="227" t="s">
        <v>16</v>
      </c>
      <c r="D252" s="533" t="s">
        <v>17</v>
      </c>
      <c r="E252" s="533"/>
      <c r="F252" s="533"/>
      <c r="G252" s="228"/>
      <c r="H252" s="227" t="s">
        <v>18</v>
      </c>
      <c r="I252" s="227" t="s">
        <v>19</v>
      </c>
      <c r="J252" s="229" t="s">
        <v>20</v>
      </c>
      <c r="K252" s="229" t="s">
        <v>21</v>
      </c>
      <c r="L252" s="229"/>
      <c r="M252" s="229"/>
      <c r="N252" s="229" t="s">
        <v>22</v>
      </c>
      <c r="O252" s="230" t="s">
        <v>23</v>
      </c>
    </row>
    <row r="253" spans="1:17" ht="20.100000000000001" customHeight="1">
      <c r="A253" s="231" t="s">
        <v>83</v>
      </c>
      <c r="B253" s="259" t="s">
        <v>394</v>
      </c>
      <c r="C253" s="232" t="s">
        <v>395</v>
      </c>
      <c r="D253" s="233">
        <v>9572</v>
      </c>
      <c r="E253" s="234"/>
      <c r="F253" s="235"/>
      <c r="G253" s="236"/>
      <c r="H253" s="232" t="s">
        <v>396</v>
      </c>
      <c r="I253" s="232" t="s">
        <v>299</v>
      </c>
      <c r="J253" s="237">
        <v>2400</v>
      </c>
      <c r="K253" s="238">
        <f>IF(ROUND(J253*1.1,0)=0,"",ROUND(J253*1.1,0))</f>
        <v>2640</v>
      </c>
      <c r="L253" s="237"/>
      <c r="M253" s="238">
        <f>IF(ROUND(J253*0.9,0)=0,"",ROUND(J253*0.9,0))</f>
        <v>2160</v>
      </c>
      <c r="N253" s="238">
        <f>IFERROR(ROUND(M253*1.1,0),"")</f>
        <v>2376</v>
      </c>
      <c r="O253" s="239"/>
    </row>
    <row r="254" spans="1:17" ht="20.100000000000001" customHeight="1">
      <c r="A254" s="240" t="s">
        <v>83</v>
      </c>
      <c r="B254" s="270" t="s">
        <v>397</v>
      </c>
      <c r="C254" s="241" t="s">
        <v>398</v>
      </c>
      <c r="D254" s="242">
        <v>9575</v>
      </c>
      <c r="E254" s="243"/>
      <c r="F254" s="244"/>
      <c r="G254" s="245"/>
      <c r="H254" s="241" t="s">
        <v>399</v>
      </c>
      <c r="I254" s="241" t="s">
        <v>299</v>
      </c>
      <c r="J254" s="246">
        <v>2000</v>
      </c>
      <c r="K254" s="247">
        <f>IF(ROUND(J254*1.1,0)=0,"",ROUND(J254*1.1,0))</f>
        <v>2200</v>
      </c>
      <c r="L254" s="246"/>
      <c r="M254" s="247">
        <f>IF(ROUND(J254*0.9,0)=0,"",ROUND(J254*0.9,0))</f>
        <v>1800</v>
      </c>
      <c r="N254" s="247">
        <f>IFERROR(ROUND(M254*1.1,0),"")</f>
        <v>1980</v>
      </c>
      <c r="O254" s="248"/>
    </row>
    <row r="255" spans="1:17" ht="20.100000000000001" customHeight="1">
      <c r="A255" s="240" t="s">
        <v>83</v>
      </c>
      <c r="B255" s="241" t="s">
        <v>400</v>
      </c>
      <c r="C255" s="241" t="s">
        <v>395</v>
      </c>
      <c r="D255" s="242">
        <v>9576</v>
      </c>
      <c r="E255" s="243"/>
      <c r="F255" s="244"/>
      <c r="G255" s="245"/>
      <c r="H255" s="241" t="s">
        <v>401</v>
      </c>
      <c r="I255" s="241" t="s">
        <v>233</v>
      </c>
      <c r="J255" s="246">
        <v>2200</v>
      </c>
      <c r="K255" s="247">
        <f>IF(ROUND(J255*1.1,0)=0,"",ROUND(J255*1.1,0))</f>
        <v>2420</v>
      </c>
      <c r="L255" s="246"/>
      <c r="M255" s="247">
        <f>IF(ROUND(J255*0.9,0)=0,"",ROUND(J255*0.9,0))</f>
        <v>1980</v>
      </c>
      <c r="N255" s="247">
        <f>IFERROR(ROUND(M255*1.1,0),"")</f>
        <v>2178</v>
      </c>
      <c r="O255" s="248"/>
    </row>
    <row r="256" spans="1:17" customFormat="1" ht="20.100000000000001" customHeight="1">
      <c r="A256" s="278"/>
      <c r="B256" s="279"/>
      <c r="C256" s="279"/>
      <c r="D256" s="280"/>
      <c r="E256" s="281"/>
      <c r="F256" s="282"/>
      <c r="G256" s="283"/>
      <c r="H256" s="279"/>
      <c r="I256" s="279"/>
      <c r="J256" s="279"/>
      <c r="K256" s="279"/>
      <c r="L256" s="284"/>
      <c r="M256" s="279"/>
      <c r="N256" s="279"/>
      <c r="O256" s="285"/>
      <c r="Q256" s="72"/>
    </row>
    <row r="257" spans="1:17" ht="20.100000000000001" customHeight="1">
      <c r="A257" s="240" t="s">
        <v>402</v>
      </c>
      <c r="B257" s="241" t="s">
        <v>403</v>
      </c>
      <c r="C257" s="241" t="s">
        <v>398</v>
      </c>
      <c r="D257" s="242">
        <v>9577</v>
      </c>
      <c r="E257" s="243"/>
      <c r="F257" s="244"/>
      <c r="G257" s="245"/>
      <c r="H257" s="241" t="s">
        <v>404</v>
      </c>
      <c r="I257" s="241" t="s">
        <v>233</v>
      </c>
      <c r="J257" s="246">
        <v>2100</v>
      </c>
      <c r="K257" s="247">
        <f>IF(ROUND(J257*1.1,0)=0,"",ROUND(J257*1.1,0))</f>
        <v>2310</v>
      </c>
      <c r="L257" s="246"/>
      <c r="M257" s="247">
        <f>IF(ROUND(J257*0.9,0)=0,"",ROUND(J257*0.9,0))</f>
        <v>1890</v>
      </c>
      <c r="N257" s="247">
        <f>IFERROR(ROUND(M257*1.1,0),"")</f>
        <v>2079</v>
      </c>
      <c r="O257" s="248"/>
    </row>
    <row r="258" spans="1:17" customFormat="1" ht="20.100000000000001" customHeight="1" thickBot="1">
      <c r="A258" s="249"/>
      <c r="B258" s="250"/>
      <c r="C258" s="250"/>
      <c r="D258" s="251"/>
      <c r="E258" s="252"/>
      <c r="F258" s="253"/>
      <c r="G258" s="254"/>
      <c r="H258" s="250"/>
      <c r="I258" s="250"/>
      <c r="J258" s="250"/>
      <c r="K258" s="250"/>
      <c r="L258" s="255"/>
      <c r="M258" s="250"/>
      <c r="N258" s="250"/>
      <c r="O258" s="256"/>
      <c r="Q258" s="72"/>
    </row>
    <row r="259" spans="1:17" customFormat="1" ht="20.100000000000001" customHeight="1" thickTop="1">
      <c r="A259" s="101"/>
      <c r="D259" s="102"/>
      <c r="E259" s="102"/>
      <c r="G259" s="102"/>
      <c r="O259" s="101"/>
      <c r="Q259" s="72"/>
    </row>
    <row r="260" spans="1:17" customFormat="1" ht="20.100000000000001" customHeight="1">
      <c r="A260" s="101"/>
      <c r="D260" s="102"/>
      <c r="E260" s="102"/>
      <c r="G260" s="102"/>
      <c r="O260" s="101"/>
      <c r="Q260" s="72"/>
    </row>
    <row r="261" spans="1:17" s="103" customFormat="1" ht="21">
      <c r="A261" s="534" t="s">
        <v>405</v>
      </c>
      <c r="B261" s="534"/>
      <c r="C261" s="534"/>
      <c r="D261" s="534"/>
      <c r="E261" s="534"/>
      <c r="F261" s="534"/>
      <c r="G261" s="534"/>
      <c r="J261" s="257"/>
      <c r="K261" s="257"/>
      <c r="L261" s="257"/>
    </row>
    <row r="262" spans="1:17" s="32" customFormat="1" ht="13.5" customHeight="1">
      <c r="B262" s="104"/>
      <c r="C262" s="104"/>
      <c r="D262" s="289"/>
      <c r="E262" s="40"/>
      <c r="G262" s="43"/>
      <c r="J262" s="44"/>
      <c r="K262" s="105"/>
      <c r="L262" s="44"/>
      <c r="N262" s="44"/>
    </row>
    <row r="263" spans="1:17" s="32" customFormat="1" ht="13.5" customHeight="1">
      <c r="B263" s="104"/>
      <c r="C263" s="104"/>
      <c r="D263" s="289"/>
      <c r="E263" s="40"/>
      <c r="G263" s="43"/>
      <c r="J263" s="44"/>
      <c r="K263" s="105"/>
      <c r="L263" s="44"/>
      <c r="N263" s="44"/>
    </row>
    <row r="264" spans="1:17" s="32" customFormat="1" ht="18.75">
      <c r="B264" s="535" t="s">
        <v>406</v>
      </c>
      <c r="C264" s="535"/>
      <c r="D264" s="535"/>
      <c r="E264" s="535"/>
      <c r="F264" s="535"/>
      <c r="G264" s="535"/>
      <c r="H264" s="535"/>
      <c r="I264" s="535"/>
      <c r="J264" s="44"/>
      <c r="K264" s="105"/>
      <c r="L264" s="44"/>
      <c r="N264" s="44"/>
    </row>
    <row r="265" spans="1:17" s="32" customFormat="1" ht="13.5" customHeight="1">
      <c r="B265" s="104"/>
      <c r="C265" s="104"/>
      <c r="D265" s="289"/>
      <c r="E265" s="40"/>
      <c r="G265" s="43"/>
      <c r="J265" s="44"/>
      <c r="K265" s="105"/>
      <c r="L265" s="44"/>
      <c r="N265" s="44"/>
    </row>
    <row r="266" spans="1:17" s="53" customFormat="1" ht="15.75" customHeight="1" thickBot="1">
      <c r="A266" s="46"/>
      <c r="B266" s="46"/>
      <c r="C266" s="46"/>
      <c r="D266" s="47"/>
      <c r="E266" s="47"/>
      <c r="F266" s="46"/>
      <c r="G266" s="50"/>
      <c r="H266" s="46"/>
      <c r="I266" s="46"/>
      <c r="J266" s="51"/>
      <c r="K266" s="51"/>
      <c r="L266" s="106" t="s">
        <v>14</v>
      </c>
      <c r="M266" s="51"/>
      <c r="N266" s="51"/>
      <c r="O266" s="46"/>
    </row>
    <row r="267" spans="1:17" s="53" customFormat="1" ht="20.100000000000001" customHeight="1" thickTop="1" thickBot="1">
      <c r="A267" s="226"/>
      <c r="B267" s="227" t="s">
        <v>15</v>
      </c>
      <c r="C267" s="227" t="s">
        <v>16</v>
      </c>
      <c r="D267" s="533" t="s">
        <v>17</v>
      </c>
      <c r="E267" s="533"/>
      <c r="F267" s="533"/>
      <c r="G267" s="228"/>
      <c r="H267" s="227" t="s">
        <v>18</v>
      </c>
      <c r="I267" s="227" t="s">
        <v>19</v>
      </c>
      <c r="J267" s="229" t="s">
        <v>20</v>
      </c>
      <c r="K267" s="229" t="s">
        <v>21</v>
      </c>
      <c r="L267" s="229"/>
      <c r="M267" s="229"/>
      <c r="N267" s="229" t="s">
        <v>22</v>
      </c>
      <c r="O267" s="230" t="s">
        <v>23</v>
      </c>
    </row>
    <row r="268" spans="1:17" ht="20.100000000000001" customHeight="1">
      <c r="A268" s="231" t="s">
        <v>78</v>
      </c>
      <c r="B268" s="232" t="s">
        <v>407</v>
      </c>
      <c r="C268" s="232" t="s">
        <v>408</v>
      </c>
      <c r="D268" s="233">
        <v>9581</v>
      </c>
      <c r="E268" s="234"/>
      <c r="F268" s="235"/>
      <c r="G268" s="236"/>
      <c r="H268" s="232" t="s">
        <v>409</v>
      </c>
      <c r="I268" s="232" t="s">
        <v>410</v>
      </c>
      <c r="J268" s="237">
        <v>2400</v>
      </c>
      <c r="K268" s="238">
        <f t="shared" ref="K268:K273" si="27">IF(ROUND(J268*1.1,0)=0,"",ROUND(J268*1.1,0))</f>
        <v>2640</v>
      </c>
      <c r="L268" s="237"/>
      <c r="M268" s="238">
        <f t="shared" ref="M268:M273" si="28">IF(ROUND(J268*0.9,0)=0,"",ROUND(J268*0.9,0))</f>
        <v>2160</v>
      </c>
      <c r="N268" s="238">
        <f t="shared" ref="N268:N273" si="29">IFERROR(ROUND(M268*1.1,0),"")</f>
        <v>2376</v>
      </c>
      <c r="O268" s="239"/>
    </row>
    <row r="269" spans="1:17" ht="20.100000000000001" customHeight="1">
      <c r="A269" s="240" t="s">
        <v>78</v>
      </c>
      <c r="B269" s="241" t="s">
        <v>411</v>
      </c>
      <c r="C269" s="241" t="s">
        <v>412</v>
      </c>
      <c r="D269" s="242">
        <v>9582</v>
      </c>
      <c r="E269" s="243"/>
      <c r="F269" s="244"/>
      <c r="G269" s="245"/>
      <c r="H269" s="241" t="s">
        <v>413</v>
      </c>
      <c r="I269" s="241" t="s">
        <v>414</v>
      </c>
      <c r="J269" s="246">
        <v>2700</v>
      </c>
      <c r="K269" s="247">
        <f t="shared" si="27"/>
        <v>2970</v>
      </c>
      <c r="L269" s="246"/>
      <c r="M269" s="247">
        <f t="shared" si="28"/>
        <v>2430</v>
      </c>
      <c r="N269" s="247">
        <f t="shared" si="29"/>
        <v>2673</v>
      </c>
      <c r="O269" s="248"/>
    </row>
    <row r="270" spans="1:17" ht="20.100000000000001" customHeight="1">
      <c r="A270" s="240" t="s">
        <v>78</v>
      </c>
      <c r="B270" s="241" t="s">
        <v>415</v>
      </c>
      <c r="C270" s="241" t="s">
        <v>416</v>
      </c>
      <c r="D270" s="242">
        <v>9584</v>
      </c>
      <c r="E270" s="243"/>
      <c r="F270" s="244"/>
      <c r="G270" s="245"/>
      <c r="H270" s="241" t="s">
        <v>417</v>
      </c>
      <c r="I270" s="241" t="s">
        <v>418</v>
      </c>
      <c r="J270" s="246">
        <v>3000</v>
      </c>
      <c r="K270" s="247">
        <f t="shared" si="27"/>
        <v>3300</v>
      </c>
      <c r="L270" s="246"/>
      <c r="M270" s="247">
        <f t="shared" si="28"/>
        <v>2700</v>
      </c>
      <c r="N270" s="247">
        <f t="shared" si="29"/>
        <v>2970</v>
      </c>
      <c r="O270" s="248"/>
    </row>
    <row r="271" spans="1:17" ht="20.100000000000001" customHeight="1">
      <c r="A271" s="240" t="s">
        <v>78</v>
      </c>
      <c r="B271" s="241" t="s">
        <v>419</v>
      </c>
      <c r="C271" s="241" t="s">
        <v>420</v>
      </c>
      <c r="D271" s="242">
        <v>9585</v>
      </c>
      <c r="E271" s="243"/>
      <c r="F271" s="244"/>
      <c r="G271" s="245"/>
      <c r="H271" s="241" t="s">
        <v>421</v>
      </c>
      <c r="I271" s="241" t="s">
        <v>116</v>
      </c>
      <c r="J271" s="246">
        <v>2100</v>
      </c>
      <c r="K271" s="247">
        <f t="shared" si="27"/>
        <v>2310</v>
      </c>
      <c r="L271" s="246"/>
      <c r="M271" s="247">
        <f t="shared" si="28"/>
        <v>1890</v>
      </c>
      <c r="N271" s="247">
        <f t="shared" si="29"/>
        <v>2079</v>
      </c>
      <c r="O271" s="248"/>
    </row>
    <row r="272" spans="1:17" ht="20.100000000000001" customHeight="1">
      <c r="A272" s="240" t="s">
        <v>78</v>
      </c>
      <c r="B272" s="241" t="s">
        <v>422</v>
      </c>
      <c r="C272" s="241" t="s">
        <v>423</v>
      </c>
      <c r="D272" s="242">
        <v>9586</v>
      </c>
      <c r="E272" s="243"/>
      <c r="F272" s="244"/>
      <c r="G272" s="245"/>
      <c r="H272" s="241" t="s">
        <v>424</v>
      </c>
      <c r="I272" s="241" t="s">
        <v>425</v>
      </c>
      <c r="J272" s="246">
        <v>500</v>
      </c>
      <c r="K272" s="247">
        <f t="shared" si="27"/>
        <v>550</v>
      </c>
      <c r="L272" s="246"/>
      <c r="M272" s="247">
        <f t="shared" si="28"/>
        <v>450</v>
      </c>
      <c r="N272" s="247">
        <f t="shared" si="29"/>
        <v>495</v>
      </c>
      <c r="O272" s="248"/>
    </row>
    <row r="273" spans="1:17" ht="20.100000000000001" customHeight="1">
      <c r="A273" s="240" t="s">
        <v>78</v>
      </c>
      <c r="B273" s="241" t="s">
        <v>426</v>
      </c>
      <c r="C273" s="241" t="s">
        <v>427</v>
      </c>
      <c r="D273" s="242">
        <v>9588</v>
      </c>
      <c r="E273" s="243"/>
      <c r="F273" s="244"/>
      <c r="G273" s="245"/>
      <c r="H273" s="241" t="s">
        <v>428</v>
      </c>
      <c r="I273" s="241" t="s">
        <v>429</v>
      </c>
      <c r="J273" s="246">
        <v>2000</v>
      </c>
      <c r="K273" s="247">
        <f t="shared" si="27"/>
        <v>2200</v>
      </c>
      <c r="L273" s="246"/>
      <c r="M273" s="247">
        <f t="shared" si="28"/>
        <v>1800</v>
      </c>
      <c r="N273" s="247">
        <f t="shared" si="29"/>
        <v>1980</v>
      </c>
      <c r="O273" s="248"/>
    </row>
    <row r="274" spans="1:17" customFormat="1" ht="20.100000000000001" customHeight="1">
      <c r="A274" s="278"/>
      <c r="B274" s="279"/>
      <c r="C274" s="279"/>
      <c r="D274" s="280"/>
      <c r="E274" s="281"/>
      <c r="F274" s="282"/>
      <c r="G274" s="283"/>
      <c r="H274" s="279"/>
      <c r="I274" s="279"/>
      <c r="J274" s="279"/>
      <c r="K274" s="279"/>
      <c r="L274" s="284"/>
      <c r="M274" s="279"/>
      <c r="N274" s="279"/>
      <c r="O274" s="285"/>
      <c r="Q274" s="72"/>
    </row>
    <row r="275" spans="1:17" ht="20.100000000000001" customHeight="1">
      <c r="A275" s="240" t="s">
        <v>402</v>
      </c>
      <c r="B275" s="241" t="s">
        <v>234</v>
      </c>
      <c r="C275" s="241" t="s">
        <v>235</v>
      </c>
      <c r="D275" s="286">
        <v>9346</v>
      </c>
      <c r="E275" s="243"/>
      <c r="F275" s="244"/>
      <c r="G275" s="245"/>
      <c r="H275" s="241" t="s">
        <v>236</v>
      </c>
      <c r="I275" s="241" t="s">
        <v>237</v>
      </c>
      <c r="J275" s="246">
        <v>2700</v>
      </c>
      <c r="K275" s="247">
        <f>IF(ROUND(J275*1.1,0)=0,"",ROUND(J275*1.1,0))</f>
        <v>2970</v>
      </c>
      <c r="L275" s="246"/>
      <c r="M275" s="247">
        <f>IF(ROUND(J275*0.9,0)=0,"",ROUND(J275*0.9,0))</f>
        <v>2430</v>
      </c>
      <c r="N275" s="247">
        <f>IFERROR(ROUND(M275*1.1,0),"")</f>
        <v>2673</v>
      </c>
      <c r="O275" s="248"/>
      <c r="Q275"/>
    </row>
    <row r="276" spans="1:17" ht="20.100000000000001" customHeight="1">
      <c r="A276" s="240" t="s">
        <v>402</v>
      </c>
      <c r="B276" s="241" t="s">
        <v>430</v>
      </c>
      <c r="C276" s="241" t="s">
        <v>431</v>
      </c>
      <c r="D276" s="242">
        <v>9592</v>
      </c>
      <c r="E276" s="243"/>
      <c r="F276" s="244"/>
      <c r="G276" s="245"/>
      <c r="H276" s="241" t="s">
        <v>432</v>
      </c>
      <c r="I276" s="241" t="s">
        <v>433</v>
      </c>
      <c r="J276" s="246">
        <v>1200</v>
      </c>
      <c r="K276" s="247">
        <f>IF(ROUND(J276*1.1,0)=0,"",ROUND(J276*1.1,0))</f>
        <v>1320</v>
      </c>
      <c r="L276" s="246"/>
      <c r="M276" s="247">
        <f>IF(ROUND(J276*0.9,0)=0,"",ROUND(J276*0.9,0))</f>
        <v>1080</v>
      </c>
      <c r="N276" s="247">
        <f>IFERROR(ROUND(M276*1.1,0),"")</f>
        <v>1188</v>
      </c>
      <c r="O276" s="248"/>
    </row>
    <row r="277" spans="1:17" ht="20.100000000000001" customHeight="1">
      <c r="A277" s="240" t="s">
        <v>402</v>
      </c>
      <c r="B277" s="241" t="s">
        <v>434</v>
      </c>
      <c r="C277" s="241" t="s">
        <v>435</v>
      </c>
      <c r="D277" s="242">
        <v>9593</v>
      </c>
      <c r="E277" s="243"/>
      <c r="F277" s="244"/>
      <c r="G277" s="245"/>
      <c r="H277" s="241" t="s">
        <v>332</v>
      </c>
      <c r="I277" s="241" t="s">
        <v>299</v>
      </c>
      <c r="J277" s="246">
        <v>2900</v>
      </c>
      <c r="K277" s="247">
        <f>IF(ROUND(J277*1.1,0)=0,"",ROUND(J277*1.1,0))</f>
        <v>3190</v>
      </c>
      <c r="L277" s="246"/>
      <c r="M277" s="247">
        <f>IF(ROUND(J277*0.9,0)=0,"",ROUND(J277*0.9,0))</f>
        <v>2610</v>
      </c>
      <c r="N277" s="247">
        <f>IFERROR(ROUND(M277*1.1,0),"")</f>
        <v>2871</v>
      </c>
      <c r="O277" s="248"/>
    </row>
    <row r="278" spans="1:17" customFormat="1" ht="20.100000000000001" customHeight="1" thickBot="1">
      <c r="A278" s="249"/>
      <c r="B278" s="250"/>
      <c r="C278" s="250"/>
      <c r="D278" s="251"/>
      <c r="E278" s="252"/>
      <c r="F278" s="253"/>
      <c r="G278" s="254"/>
      <c r="H278" s="250"/>
      <c r="I278" s="250"/>
      <c r="J278" s="250"/>
      <c r="K278" s="250"/>
      <c r="L278" s="255"/>
      <c r="M278" s="250"/>
      <c r="N278" s="250"/>
      <c r="O278" s="256"/>
      <c r="Q278" s="72"/>
    </row>
    <row r="279" spans="1:17" customFormat="1" ht="20.100000000000001" customHeight="1" thickTop="1">
      <c r="A279" s="101"/>
      <c r="D279" s="102"/>
      <c r="E279" s="102"/>
      <c r="G279" s="102"/>
      <c r="O279" s="101"/>
      <c r="Q279" s="72"/>
    </row>
    <row r="280" spans="1:17" customFormat="1" ht="20.100000000000001" customHeight="1">
      <c r="A280" s="101"/>
      <c r="D280" s="102"/>
      <c r="E280" s="102"/>
      <c r="G280" s="102"/>
      <c r="O280" s="101"/>
      <c r="Q280" s="72"/>
    </row>
    <row r="281" spans="1:17" s="32" customFormat="1" ht="13.5" customHeight="1">
      <c r="B281" s="104"/>
      <c r="C281" s="104"/>
      <c r="D281" s="40"/>
      <c r="E281" s="40"/>
      <c r="G281" s="43"/>
      <c r="J281" s="105"/>
      <c r="K281" s="105"/>
      <c r="L281" s="105"/>
      <c r="N281" s="44"/>
    </row>
    <row r="282" spans="1:17" s="290" customFormat="1" ht="30.75">
      <c r="A282" s="528" t="s">
        <v>436</v>
      </c>
      <c r="B282" s="529"/>
      <c r="C282" s="529"/>
      <c r="D282" s="529"/>
      <c r="E282" s="529"/>
      <c r="F282" s="529"/>
      <c r="G282" s="529"/>
      <c r="H282" s="529"/>
      <c r="I282" s="529"/>
      <c r="J282" s="529"/>
      <c r="K282" s="529"/>
      <c r="L282" s="529"/>
      <c r="M282" s="529"/>
      <c r="N282" s="529"/>
      <c r="O282" s="529"/>
    </row>
    <row r="283" spans="1:17" s="296" customFormat="1" ht="19.5" customHeight="1">
      <c r="A283" s="291"/>
      <c r="B283" s="292"/>
      <c r="C283" s="292"/>
      <c r="D283" s="293"/>
      <c r="E283" s="293"/>
      <c r="F283" s="291"/>
      <c r="G283" s="294"/>
      <c r="H283" s="292"/>
      <c r="I283" s="292"/>
      <c r="J283" s="295"/>
      <c r="K283" s="292"/>
    </row>
    <row r="284" spans="1:17" s="290" customFormat="1" ht="21.95" customHeight="1">
      <c r="A284" s="532" t="s">
        <v>437</v>
      </c>
      <c r="B284" s="532"/>
      <c r="C284" s="532"/>
      <c r="D284" s="532"/>
      <c r="E284" s="532"/>
      <c r="F284" s="532"/>
      <c r="G284" s="532"/>
      <c r="H284" s="291"/>
      <c r="I284" s="291"/>
      <c r="J284" s="295"/>
      <c r="K284" s="292"/>
    </row>
    <row r="285" spans="1:17" s="103" customFormat="1" ht="13.5" customHeight="1">
      <c r="A285" s="297"/>
      <c r="B285" s="297"/>
      <c r="D285" s="298"/>
      <c r="E285" s="299"/>
      <c r="F285" s="299"/>
      <c r="G285" s="300"/>
      <c r="I285" s="257"/>
      <c r="J285" s="257"/>
      <c r="K285" s="257"/>
    </row>
    <row r="286" spans="1:17" s="53" customFormat="1" ht="15.75" customHeight="1" thickBot="1">
      <c r="A286" s="46"/>
      <c r="B286" s="46"/>
      <c r="C286" s="46"/>
      <c r="D286" s="47"/>
      <c r="E286" s="47"/>
      <c r="F286" s="46"/>
      <c r="G286" s="50"/>
      <c r="H286" s="46"/>
      <c r="I286" s="46"/>
      <c r="J286" s="51"/>
      <c r="K286" s="51"/>
      <c r="L286" s="106" t="s">
        <v>14</v>
      </c>
      <c r="M286" s="51"/>
      <c r="N286" s="51"/>
      <c r="O286" s="46"/>
    </row>
    <row r="287" spans="1:17" s="53" customFormat="1" ht="20.100000000000001" customHeight="1" thickTop="1" thickBot="1">
      <c r="A287" s="301"/>
      <c r="B287" s="302" t="s">
        <v>15</v>
      </c>
      <c r="C287" s="302" t="s">
        <v>16</v>
      </c>
      <c r="D287" s="527" t="s">
        <v>17</v>
      </c>
      <c r="E287" s="527"/>
      <c r="F287" s="527"/>
      <c r="G287" s="303"/>
      <c r="H287" s="302" t="s">
        <v>18</v>
      </c>
      <c r="I287" s="302" t="s">
        <v>19</v>
      </c>
      <c r="J287" s="304" t="s">
        <v>20</v>
      </c>
      <c r="K287" s="304" t="s">
        <v>21</v>
      </c>
      <c r="L287" s="304"/>
      <c r="M287" s="304"/>
      <c r="N287" s="304" t="s">
        <v>22</v>
      </c>
      <c r="O287" s="305" t="s">
        <v>23</v>
      </c>
    </row>
    <row r="288" spans="1:17" ht="20.100000000000001" customHeight="1">
      <c r="A288" s="306" t="s">
        <v>78</v>
      </c>
      <c r="B288" s="307" t="s">
        <v>438</v>
      </c>
      <c r="C288" s="307" t="s">
        <v>439</v>
      </c>
      <c r="D288" s="308">
        <v>9601</v>
      </c>
      <c r="E288" s="309"/>
      <c r="F288" s="310" t="s">
        <v>89</v>
      </c>
      <c r="G288" s="311"/>
      <c r="H288" s="312" t="s">
        <v>440</v>
      </c>
      <c r="I288" s="312" t="s">
        <v>441</v>
      </c>
      <c r="J288" s="313"/>
      <c r="K288" s="314" t="str">
        <f>IF(ROUND(J288*1.1,0)=0,"",ROUND(J288*1.1,0))</f>
        <v/>
      </c>
      <c r="L288" s="313"/>
      <c r="M288" s="314" t="str">
        <f>IF(ROUND(J288*0.9,0)=0,"",ROUND(J288*0.9,0))</f>
        <v/>
      </c>
      <c r="N288" s="314" t="str">
        <f>IFERROR(ROUND(M288*1.1,0),"")</f>
        <v/>
      </c>
      <c r="O288" s="315" t="s">
        <v>92</v>
      </c>
    </row>
    <row r="289" spans="1:17" ht="20.100000000000001" customHeight="1">
      <c r="A289" s="316" t="s">
        <v>78</v>
      </c>
      <c r="B289" s="317" t="s">
        <v>442</v>
      </c>
      <c r="C289" s="317" t="s">
        <v>443</v>
      </c>
      <c r="D289" s="318">
        <v>9602</v>
      </c>
      <c r="E289" s="319"/>
      <c r="F289" s="320" t="s">
        <v>89</v>
      </c>
      <c r="G289" s="321"/>
      <c r="H289" s="322" t="s">
        <v>444</v>
      </c>
      <c r="I289" s="322" t="s">
        <v>445</v>
      </c>
      <c r="J289" s="323"/>
      <c r="K289" s="324" t="str">
        <f>IF(ROUND(J289*1.1,0)=0,"",ROUND(J289*1.1,0))</f>
        <v/>
      </c>
      <c r="L289" s="323"/>
      <c r="M289" s="324" t="str">
        <f>IF(ROUND(J289*0.9,0)=0,"",ROUND(J289*0.9,0))</f>
        <v/>
      </c>
      <c r="N289" s="324" t="str">
        <f>IFERROR(ROUND(M289*1.1,0),"")</f>
        <v/>
      </c>
      <c r="O289" s="325" t="s">
        <v>92</v>
      </c>
    </row>
    <row r="290" spans="1:17" ht="20.100000000000001" customHeight="1">
      <c r="A290" s="316" t="s">
        <v>78</v>
      </c>
      <c r="B290" s="317" t="s">
        <v>446</v>
      </c>
      <c r="C290" s="317" t="s">
        <v>447</v>
      </c>
      <c r="D290" s="326">
        <v>9602</v>
      </c>
      <c r="E290" s="319"/>
      <c r="F290" s="320" t="s">
        <v>89</v>
      </c>
      <c r="G290" s="321"/>
      <c r="H290" s="322" t="s">
        <v>444</v>
      </c>
      <c r="I290" s="322" t="s">
        <v>445</v>
      </c>
      <c r="J290" s="323"/>
      <c r="K290" s="324" t="str">
        <f>IF(ROUND(J290*1.1,0)=0,"",ROUND(J290*1.1,0))</f>
        <v/>
      </c>
      <c r="L290" s="323"/>
      <c r="M290" s="324" t="str">
        <f>IF(ROUND(J290*0.9,0)=0,"",ROUND(J290*0.9,0))</f>
        <v/>
      </c>
      <c r="N290" s="324" t="str">
        <f>IFERROR(ROUND(M290*1.1,0),"")</f>
        <v/>
      </c>
      <c r="O290" s="325" t="s">
        <v>92</v>
      </c>
    </row>
    <row r="291" spans="1:17" ht="20.100000000000001" customHeight="1">
      <c r="A291" s="316"/>
      <c r="B291" s="317"/>
      <c r="C291" s="317"/>
      <c r="D291" s="327"/>
      <c r="E291" s="328"/>
      <c r="F291" s="329"/>
      <c r="G291" s="330"/>
      <c r="H291" s="317"/>
      <c r="I291" s="317"/>
      <c r="J291" s="331"/>
      <c r="K291" s="332"/>
      <c r="L291" s="331"/>
      <c r="M291" s="332"/>
      <c r="N291" s="332"/>
      <c r="O291" s="333"/>
    </row>
    <row r="292" spans="1:17" ht="20.100000000000001" customHeight="1">
      <c r="A292" s="334" t="s">
        <v>78</v>
      </c>
      <c r="B292" s="335" t="s">
        <v>448</v>
      </c>
      <c r="C292" s="335" t="s">
        <v>449</v>
      </c>
      <c r="D292" s="318">
        <v>9604</v>
      </c>
      <c r="E292" s="319" t="s">
        <v>34</v>
      </c>
      <c r="F292" s="320" t="s">
        <v>89</v>
      </c>
      <c r="G292" s="321"/>
      <c r="H292" s="322" t="s">
        <v>450</v>
      </c>
      <c r="I292" s="322" t="s">
        <v>445</v>
      </c>
      <c r="J292" s="323">
        <v>2300</v>
      </c>
      <c r="K292" s="324">
        <f t="shared" ref="K292:K297" si="30">IF(ROUND(J292*1.1,0)=0,"",ROUND(J292*1.1,0))</f>
        <v>2530</v>
      </c>
      <c r="L292" s="323"/>
      <c r="M292" s="324">
        <f t="shared" ref="M292:M297" si="31">IF(ROUND(J292*0.9,0)=0,"",ROUND(J292*0.9,0))</f>
        <v>2070</v>
      </c>
      <c r="N292" s="324">
        <f t="shared" ref="N292:N297" si="32">IFERROR(ROUND(M292*1.1,0),"")</f>
        <v>2277</v>
      </c>
      <c r="O292" s="325" t="s">
        <v>92</v>
      </c>
    </row>
    <row r="293" spans="1:17" ht="20.100000000000001" customHeight="1">
      <c r="A293" s="336"/>
      <c r="B293" s="337"/>
      <c r="C293" s="337"/>
      <c r="D293" s="318">
        <v>9604</v>
      </c>
      <c r="E293" s="319" t="s">
        <v>37</v>
      </c>
      <c r="F293" s="320" t="s">
        <v>89</v>
      </c>
      <c r="G293" s="321" t="s">
        <v>40</v>
      </c>
      <c r="H293" s="322" t="s">
        <v>451</v>
      </c>
      <c r="I293" s="322" t="s">
        <v>452</v>
      </c>
      <c r="J293" s="323">
        <v>2200</v>
      </c>
      <c r="K293" s="324">
        <f t="shared" si="30"/>
        <v>2420</v>
      </c>
      <c r="L293" s="323"/>
      <c r="M293" s="324">
        <f t="shared" si="31"/>
        <v>1980</v>
      </c>
      <c r="N293" s="324">
        <f t="shared" si="32"/>
        <v>2178</v>
      </c>
      <c r="O293" s="325" t="s">
        <v>92</v>
      </c>
    </row>
    <row r="294" spans="1:17" ht="20.100000000000001" customHeight="1">
      <c r="A294" s="336"/>
      <c r="B294" s="337"/>
      <c r="C294" s="337"/>
      <c r="D294" s="318">
        <v>9604</v>
      </c>
      <c r="E294" s="319" t="s">
        <v>39</v>
      </c>
      <c r="F294" s="320" t="s">
        <v>89</v>
      </c>
      <c r="G294" s="321" t="s">
        <v>40</v>
      </c>
      <c r="H294" s="322" t="s">
        <v>453</v>
      </c>
      <c r="I294" s="322" t="s">
        <v>454</v>
      </c>
      <c r="J294" s="323">
        <v>740</v>
      </c>
      <c r="K294" s="324">
        <f t="shared" si="30"/>
        <v>814</v>
      </c>
      <c r="L294" s="323"/>
      <c r="M294" s="324">
        <f t="shared" si="31"/>
        <v>666</v>
      </c>
      <c r="N294" s="324">
        <f t="shared" si="32"/>
        <v>733</v>
      </c>
      <c r="O294" s="325" t="s">
        <v>92</v>
      </c>
    </row>
    <row r="295" spans="1:17" ht="20.100000000000001" customHeight="1">
      <c r="A295" s="306"/>
      <c r="B295" s="307"/>
      <c r="C295" s="307"/>
      <c r="D295" s="338"/>
      <c r="E295" s="339"/>
      <c r="F295" s="340"/>
      <c r="G295" s="341" t="s">
        <v>40</v>
      </c>
      <c r="H295" s="342" t="s">
        <v>455</v>
      </c>
      <c r="I295" s="342" t="s">
        <v>456</v>
      </c>
      <c r="J295" s="343"/>
      <c r="K295" s="344" t="str">
        <f t="shared" si="30"/>
        <v/>
      </c>
      <c r="L295" s="343"/>
      <c r="M295" s="344" t="str">
        <f t="shared" si="31"/>
        <v/>
      </c>
      <c r="N295" s="344" t="str">
        <f t="shared" si="32"/>
        <v/>
      </c>
      <c r="O295" s="345" t="s">
        <v>457</v>
      </c>
    </row>
    <row r="296" spans="1:17" ht="20.100000000000001" customHeight="1">
      <c r="A296" s="316" t="s">
        <v>78</v>
      </c>
      <c r="B296" s="317" t="s">
        <v>458</v>
      </c>
      <c r="C296" s="317" t="s">
        <v>459</v>
      </c>
      <c r="D296" s="346">
        <v>9603</v>
      </c>
      <c r="E296" s="328"/>
      <c r="F296" s="329"/>
      <c r="G296" s="330"/>
      <c r="H296" s="317"/>
      <c r="I296" s="317"/>
      <c r="J296" s="331"/>
      <c r="K296" s="332" t="str">
        <f t="shared" si="30"/>
        <v/>
      </c>
      <c r="L296" s="331"/>
      <c r="M296" s="332" t="str">
        <f t="shared" si="31"/>
        <v/>
      </c>
      <c r="N296" s="332" t="str">
        <f t="shared" si="32"/>
        <v/>
      </c>
      <c r="O296" s="347"/>
      <c r="Q296"/>
    </row>
    <row r="297" spans="1:17" ht="20.100000000000001" customHeight="1">
      <c r="A297" s="316" t="s">
        <v>78</v>
      </c>
      <c r="B297" s="317" t="s">
        <v>460</v>
      </c>
      <c r="C297" s="317" t="s">
        <v>461</v>
      </c>
      <c r="D297" s="318">
        <v>9605</v>
      </c>
      <c r="E297" s="319"/>
      <c r="F297" s="320" t="s">
        <v>89</v>
      </c>
      <c r="G297" s="321"/>
      <c r="H297" s="322" t="s">
        <v>462</v>
      </c>
      <c r="I297" s="322" t="s">
        <v>63</v>
      </c>
      <c r="J297" s="323"/>
      <c r="K297" s="324" t="str">
        <f t="shared" si="30"/>
        <v/>
      </c>
      <c r="L297" s="323"/>
      <c r="M297" s="324" t="str">
        <f t="shared" si="31"/>
        <v/>
      </c>
      <c r="N297" s="324" t="str">
        <f t="shared" si="32"/>
        <v/>
      </c>
      <c r="O297" s="325" t="s">
        <v>92</v>
      </c>
    </row>
    <row r="298" spans="1:17" ht="20.100000000000001" customHeight="1">
      <c r="A298" s="316"/>
      <c r="B298" s="317"/>
      <c r="C298" s="317"/>
      <c r="D298" s="318"/>
      <c r="E298" s="319"/>
      <c r="F298" s="320"/>
      <c r="G298" s="321"/>
      <c r="H298" s="322"/>
      <c r="I298" s="322"/>
      <c r="J298" s="323"/>
      <c r="K298" s="324"/>
      <c r="L298" s="323"/>
      <c r="M298" s="324"/>
      <c r="N298" s="324"/>
      <c r="O298" s="325"/>
    </row>
    <row r="299" spans="1:17" ht="20.100000000000001" customHeight="1">
      <c r="A299" s="334" t="s">
        <v>78</v>
      </c>
      <c r="B299" s="335" t="s">
        <v>463</v>
      </c>
      <c r="C299" s="335" t="s">
        <v>461</v>
      </c>
      <c r="D299" s="346">
        <v>9606</v>
      </c>
      <c r="E299" s="328" t="s">
        <v>34</v>
      </c>
      <c r="F299" s="329"/>
      <c r="G299" s="330"/>
      <c r="H299" s="317" t="s">
        <v>464</v>
      </c>
      <c r="I299" s="317" t="s">
        <v>63</v>
      </c>
      <c r="J299" s="331">
        <v>3850</v>
      </c>
      <c r="K299" s="332">
        <f>IF(ROUND(J299*1.1,0)=0,"",ROUND(J299*1.1,0))</f>
        <v>4235</v>
      </c>
      <c r="L299" s="331" t="s">
        <v>64</v>
      </c>
      <c r="M299" s="332">
        <f>IF(ROUND(J299*1,0)=0,"",ROUND(J299*1,0))</f>
        <v>3850</v>
      </c>
      <c r="N299" s="332">
        <f>IFERROR(ROUND(M299*1.1,0),"")</f>
        <v>4235</v>
      </c>
      <c r="O299" s="347"/>
      <c r="Q299"/>
    </row>
    <row r="300" spans="1:17" ht="20.100000000000001" customHeight="1">
      <c r="A300" s="336"/>
      <c r="B300" s="337"/>
      <c r="C300" s="337"/>
      <c r="D300" s="346">
        <v>9606</v>
      </c>
      <c r="E300" s="328" t="s">
        <v>37</v>
      </c>
      <c r="F300" s="329"/>
      <c r="G300" s="330"/>
      <c r="H300" s="317" t="s">
        <v>465</v>
      </c>
      <c r="I300" s="317"/>
      <c r="J300" s="331">
        <v>598</v>
      </c>
      <c r="K300" s="332">
        <v>598</v>
      </c>
      <c r="L300" s="331"/>
      <c r="M300" s="332"/>
      <c r="N300" s="332">
        <v>598</v>
      </c>
      <c r="O300" s="347"/>
      <c r="Q300"/>
    </row>
    <row r="301" spans="1:17" ht="20.100000000000001" customHeight="1">
      <c r="A301" s="306"/>
      <c r="B301" s="307"/>
      <c r="C301" s="307"/>
      <c r="D301" s="346">
        <v>9606</v>
      </c>
      <c r="E301" s="328" t="s">
        <v>39</v>
      </c>
      <c r="F301" s="329"/>
      <c r="G301" s="330"/>
      <c r="H301" s="317" t="s">
        <v>466</v>
      </c>
      <c r="I301" s="317"/>
      <c r="J301" s="331">
        <v>2482</v>
      </c>
      <c r="K301" s="332">
        <v>2482</v>
      </c>
      <c r="L301" s="331"/>
      <c r="M301" s="332"/>
      <c r="N301" s="332">
        <v>2482</v>
      </c>
      <c r="O301" s="347"/>
    </row>
    <row r="302" spans="1:17" customFormat="1" ht="20.100000000000001" customHeight="1" thickBot="1">
      <c r="A302" s="348"/>
      <c r="B302" s="349"/>
      <c r="C302" s="349"/>
      <c r="D302" s="350"/>
      <c r="E302" s="351"/>
      <c r="F302" s="352"/>
      <c r="G302" s="353"/>
      <c r="H302" s="349"/>
      <c r="I302" s="349"/>
      <c r="J302" s="349"/>
      <c r="K302" s="349"/>
      <c r="L302" s="354"/>
      <c r="M302" s="349"/>
      <c r="N302" s="349"/>
      <c r="O302" s="355"/>
      <c r="Q302" s="72"/>
    </row>
    <row r="303" spans="1:17" customFormat="1" ht="20.100000000000001" customHeight="1" thickTop="1">
      <c r="A303" s="101"/>
      <c r="D303" s="102"/>
      <c r="E303" s="102"/>
      <c r="G303" s="102"/>
      <c r="O303" s="101"/>
    </row>
    <row r="304" spans="1:17" customFormat="1" ht="20.100000000000001" customHeight="1">
      <c r="A304" s="101"/>
      <c r="D304" s="102"/>
      <c r="E304" s="102"/>
      <c r="G304" s="102"/>
      <c r="O304" s="101"/>
    </row>
    <row r="305" spans="1:17" s="103" customFormat="1" ht="21">
      <c r="A305" s="532" t="s">
        <v>467</v>
      </c>
      <c r="B305" s="532"/>
      <c r="C305" s="532"/>
      <c r="D305" s="532"/>
      <c r="E305" s="532"/>
      <c r="F305" s="532"/>
      <c r="G305" s="532"/>
      <c r="J305" s="257"/>
      <c r="K305" s="257"/>
      <c r="L305" s="257"/>
    </row>
    <row r="306" spans="1:17" s="53" customFormat="1" ht="15.75" customHeight="1" thickBot="1">
      <c r="A306" s="46"/>
      <c r="B306" s="46"/>
      <c r="C306" s="46"/>
      <c r="D306" s="47"/>
      <c r="E306" s="47"/>
      <c r="F306" s="46"/>
      <c r="G306" s="50"/>
      <c r="H306" s="46"/>
      <c r="I306" s="46"/>
      <c r="J306" s="51"/>
      <c r="K306" s="51"/>
      <c r="L306" s="106" t="s">
        <v>14</v>
      </c>
      <c r="M306" s="51"/>
      <c r="N306" s="51"/>
      <c r="O306" s="46"/>
    </row>
    <row r="307" spans="1:17" s="53" customFormat="1" ht="20.100000000000001" customHeight="1" thickTop="1" thickBot="1">
      <c r="A307" s="301"/>
      <c r="B307" s="302" t="s">
        <v>15</v>
      </c>
      <c r="C307" s="302" t="s">
        <v>16</v>
      </c>
      <c r="D307" s="527" t="s">
        <v>17</v>
      </c>
      <c r="E307" s="527"/>
      <c r="F307" s="527"/>
      <c r="G307" s="303"/>
      <c r="H307" s="302" t="s">
        <v>18</v>
      </c>
      <c r="I307" s="302" t="s">
        <v>19</v>
      </c>
      <c r="J307" s="304" t="s">
        <v>20</v>
      </c>
      <c r="K307" s="304" t="s">
        <v>21</v>
      </c>
      <c r="L307" s="304"/>
      <c r="M307" s="304"/>
      <c r="N307" s="304" t="s">
        <v>22</v>
      </c>
      <c r="O307" s="305" t="s">
        <v>23</v>
      </c>
    </row>
    <row r="308" spans="1:17" ht="20.100000000000001" customHeight="1">
      <c r="A308" s="336" t="s">
        <v>78</v>
      </c>
      <c r="B308" s="337" t="s">
        <v>468</v>
      </c>
      <c r="C308" s="337" t="s">
        <v>469</v>
      </c>
      <c r="D308" s="356">
        <v>9611</v>
      </c>
      <c r="E308" s="357" t="s">
        <v>34</v>
      </c>
      <c r="F308" s="358"/>
      <c r="G308" s="359"/>
      <c r="H308" s="307" t="s">
        <v>470</v>
      </c>
      <c r="I308" s="307" t="s">
        <v>471</v>
      </c>
      <c r="J308" s="360">
        <v>1580</v>
      </c>
      <c r="K308" s="361">
        <f>IF(ROUND(J308*1.1,0)=0,"",ROUND(J308*1.1,0))</f>
        <v>1738</v>
      </c>
      <c r="L308" s="360"/>
      <c r="M308" s="361">
        <f>IF(ROUND(J308*0.9,0)=0,"",ROUND(J308*0.9,0))</f>
        <v>1422</v>
      </c>
      <c r="N308" s="361">
        <f>IFERROR(ROUND(M308*1.1,0),"")</f>
        <v>1564</v>
      </c>
      <c r="O308" s="362"/>
    </row>
    <row r="309" spans="1:17" ht="20.100000000000001" customHeight="1" thickBot="1">
      <c r="A309" s="363"/>
      <c r="B309" s="364"/>
      <c r="C309" s="364"/>
      <c r="D309" s="365">
        <v>9611</v>
      </c>
      <c r="E309" s="366" t="s">
        <v>37</v>
      </c>
      <c r="F309" s="367"/>
      <c r="G309" s="368" t="s">
        <v>40</v>
      </c>
      <c r="H309" s="335" t="s">
        <v>472</v>
      </c>
      <c r="I309" s="335" t="s">
        <v>441</v>
      </c>
      <c r="J309" s="369">
        <v>2000</v>
      </c>
      <c r="K309" s="370">
        <f>IF(ROUND(J309*1.1,0)=0,"",ROUND(J309*1.1,0))</f>
        <v>2200</v>
      </c>
      <c r="L309" s="369"/>
      <c r="M309" s="370">
        <f>IF(ROUND(J309*0.9,0)=0,"",ROUND(J309*0.9,0))</f>
        <v>1800</v>
      </c>
      <c r="N309" s="370">
        <f>IFERROR(ROUND(M309*1.1,0),"")</f>
        <v>1980</v>
      </c>
      <c r="O309" s="371"/>
    </row>
    <row r="310" spans="1:17" s="32" customFormat="1" ht="20.100000000000001" customHeight="1" thickTop="1" thickBot="1">
      <c r="A310" s="372"/>
      <c r="B310" s="373"/>
      <c r="C310" s="374"/>
      <c r="D310" s="531" t="s">
        <v>473</v>
      </c>
      <c r="E310" s="531"/>
      <c r="F310" s="531"/>
      <c r="G310" s="531"/>
      <c r="H310" s="531"/>
      <c r="I310" s="375"/>
      <c r="J310" s="375"/>
      <c r="K310" s="375"/>
      <c r="L310" s="373"/>
      <c r="M310" s="375"/>
      <c r="N310" s="376"/>
      <c r="O310" s="376"/>
    </row>
    <row r="311" spans="1:17" ht="20.100000000000001" customHeight="1" thickTop="1">
      <c r="A311" s="336" t="s">
        <v>78</v>
      </c>
      <c r="B311" s="337" t="s">
        <v>468</v>
      </c>
      <c r="C311" s="337" t="s">
        <v>469</v>
      </c>
      <c r="D311" s="356">
        <v>9611</v>
      </c>
      <c r="E311" s="357" t="s">
        <v>39</v>
      </c>
      <c r="F311" s="358"/>
      <c r="G311" s="377" t="s">
        <v>474</v>
      </c>
      <c r="H311" s="378" t="s">
        <v>475</v>
      </c>
      <c r="I311" s="379"/>
      <c r="J311" s="360">
        <v>7700</v>
      </c>
      <c r="K311" s="361">
        <v>7700</v>
      </c>
      <c r="L311" s="360" t="s">
        <v>64</v>
      </c>
      <c r="M311" s="361"/>
      <c r="N311" s="361">
        <v>7700</v>
      </c>
      <c r="O311" s="380" t="s">
        <v>476</v>
      </c>
    </row>
    <row r="312" spans="1:17" ht="20.100000000000001" customHeight="1">
      <c r="A312" s="336"/>
      <c r="B312" s="337"/>
      <c r="C312" s="337"/>
      <c r="D312" s="346">
        <v>9611</v>
      </c>
      <c r="E312" s="328" t="s">
        <v>477</v>
      </c>
      <c r="F312" s="329"/>
      <c r="G312" s="381" t="s">
        <v>474</v>
      </c>
      <c r="H312" s="382" t="s">
        <v>478</v>
      </c>
      <c r="I312" s="383"/>
      <c r="J312" s="331">
        <v>6151</v>
      </c>
      <c r="K312" s="332">
        <v>6151</v>
      </c>
      <c r="L312" s="331" t="s">
        <v>64</v>
      </c>
      <c r="M312" s="332"/>
      <c r="N312" s="332">
        <v>6151</v>
      </c>
      <c r="O312" s="384" t="s">
        <v>479</v>
      </c>
      <c r="Q312"/>
    </row>
    <row r="313" spans="1:17" ht="20.100000000000001" customHeight="1">
      <c r="A313" s="336"/>
      <c r="B313" s="337"/>
      <c r="C313" s="337"/>
      <c r="D313" s="346">
        <v>9611</v>
      </c>
      <c r="E313" s="328" t="s">
        <v>480</v>
      </c>
      <c r="F313" s="329"/>
      <c r="G313" s="381" t="s">
        <v>474</v>
      </c>
      <c r="H313" s="382" t="s">
        <v>481</v>
      </c>
      <c r="I313" s="383"/>
      <c r="J313" s="331">
        <v>4224</v>
      </c>
      <c r="K313" s="332">
        <v>4224</v>
      </c>
      <c r="L313" s="331" t="s">
        <v>64</v>
      </c>
      <c r="M313" s="332"/>
      <c r="N313" s="332">
        <v>4224</v>
      </c>
      <c r="O313" s="385"/>
      <c r="Q313"/>
    </row>
    <row r="314" spans="1:17" ht="20.100000000000001" customHeight="1">
      <c r="A314" s="336"/>
      <c r="B314" s="337"/>
      <c r="C314" s="337"/>
      <c r="D314" s="346">
        <v>9611</v>
      </c>
      <c r="E314" s="328" t="s">
        <v>482</v>
      </c>
      <c r="F314" s="329"/>
      <c r="G314" s="381" t="s">
        <v>474</v>
      </c>
      <c r="H314" s="382" t="s">
        <v>483</v>
      </c>
      <c r="I314" s="383"/>
      <c r="J314" s="331">
        <v>1531</v>
      </c>
      <c r="K314" s="332">
        <v>1531</v>
      </c>
      <c r="L314" s="331" t="s">
        <v>64</v>
      </c>
      <c r="M314" s="332"/>
      <c r="N314" s="332">
        <v>1531</v>
      </c>
      <c r="O314" s="385"/>
      <c r="Q314"/>
    </row>
    <row r="315" spans="1:17" ht="20.100000000000001" customHeight="1">
      <c r="A315" s="336"/>
      <c r="B315" s="337"/>
      <c r="C315" s="337"/>
      <c r="D315" s="346">
        <v>9611</v>
      </c>
      <c r="E315" s="328" t="s">
        <v>484</v>
      </c>
      <c r="F315" s="329"/>
      <c r="G315" s="381" t="s">
        <v>474</v>
      </c>
      <c r="H315" s="382" t="s">
        <v>485</v>
      </c>
      <c r="I315" s="383"/>
      <c r="J315" s="331">
        <v>396</v>
      </c>
      <c r="K315" s="332">
        <v>396</v>
      </c>
      <c r="L315" s="331" t="s">
        <v>64</v>
      </c>
      <c r="M315" s="332"/>
      <c r="N315" s="332">
        <v>396</v>
      </c>
      <c r="O315" s="385"/>
    </row>
    <row r="316" spans="1:17" ht="20.100000000000001" customHeight="1">
      <c r="A316" s="336"/>
      <c r="B316" s="337"/>
      <c r="C316" s="337"/>
      <c r="D316" s="346">
        <v>9611</v>
      </c>
      <c r="E316" s="328" t="s">
        <v>486</v>
      </c>
      <c r="F316" s="329"/>
      <c r="G316" s="381" t="s">
        <v>474</v>
      </c>
      <c r="H316" s="382" t="s">
        <v>487</v>
      </c>
      <c r="I316" s="383"/>
      <c r="J316" s="331">
        <v>669</v>
      </c>
      <c r="K316" s="332">
        <v>669</v>
      </c>
      <c r="L316" s="331" t="s">
        <v>64</v>
      </c>
      <c r="M316" s="332"/>
      <c r="N316" s="332">
        <v>616</v>
      </c>
      <c r="O316" s="385"/>
    </row>
    <row r="317" spans="1:17" ht="20.100000000000001" customHeight="1">
      <c r="A317" s="336"/>
      <c r="B317" s="337"/>
      <c r="C317" s="337"/>
      <c r="D317" s="346">
        <v>9611</v>
      </c>
      <c r="E317" s="328" t="s">
        <v>488</v>
      </c>
      <c r="F317" s="329"/>
      <c r="G317" s="381" t="s">
        <v>474</v>
      </c>
      <c r="H317" s="382" t="s">
        <v>489</v>
      </c>
      <c r="I317" s="383"/>
      <c r="J317" s="331">
        <v>528</v>
      </c>
      <c r="K317" s="332">
        <v>528</v>
      </c>
      <c r="L317" s="331" t="s">
        <v>64</v>
      </c>
      <c r="M317" s="332"/>
      <c r="N317" s="332">
        <v>528</v>
      </c>
      <c r="O317" s="385"/>
    </row>
    <row r="318" spans="1:17" ht="20.100000000000001" customHeight="1" thickBot="1">
      <c r="A318" s="363"/>
      <c r="B318" s="364"/>
      <c r="C318" s="364"/>
      <c r="D318" s="365">
        <v>9611</v>
      </c>
      <c r="E318" s="366" t="s">
        <v>490</v>
      </c>
      <c r="F318" s="367"/>
      <c r="G318" s="386" t="s">
        <v>474</v>
      </c>
      <c r="H318" s="387" t="s">
        <v>491</v>
      </c>
      <c r="I318" s="388"/>
      <c r="J318" s="369">
        <v>352</v>
      </c>
      <c r="K318" s="370">
        <v>352</v>
      </c>
      <c r="L318" s="369" t="s">
        <v>64</v>
      </c>
      <c r="M318" s="370"/>
      <c r="N318" s="370">
        <v>352</v>
      </c>
      <c r="O318" s="389"/>
      <c r="Q318"/>
    </row>
    <row r="319" spans="1:17" ht="20.100000000000001" customHeight="1" thickTop="1" thickBot="1">
      <c r="A319" s="390"/>
      <c r="B319" s="391"/>
      <c r="C319" s="391"/>
      <c r="D319" s="392"/>
      <c r="E319" s="393"/>
      <c r="F319" s="394"/>
      <c r="G319" s="395"/>
      <c r="H319" s="396"/>
      <c r="I319" s="397"/>
      <c r="J319" s="398"/>
      <c r="K319" s="399"/>
      <c r="L319" s="398"/>
      <c r="M319" s="399"/>
      <c r="N319" s="399"/>
      <c r="O319" s="400"/>
      <c r="Q319"/>
    </row>
    <row r="320" spans="1:17" ht="20.100000000000001" customHeight="1" thickTop="1">
      <c r="A320" s="306" t="s">
        <v>83</v>
      </c>
      <c r="B320" s="307" t="s">
        <v>492</v>
      </c>
      <c r="C320" s="307" t="s">
        <v>493</v>
      </c>
      <c r="D320" s="356">
        <v>9616</v>
      </c>
      <c r="E320" s="357"/>
      <c r="F320" s="358"/>
      <c r="G320" s="359"/>
      <c r="H320" s="307" t="s">
        <v>494</v>
      </c>
      <c r="I320" s="307" t="s">
        <v>495</v>
      </c>
      <c r="J320" s="360">
        <v>2500</v>
      </c>
      <c r="K320" s="361">
        <f t="shared" ref="K320:K331" si="33">IF(ROUND(J320*1.1,0)=0,"",ROUND(J320*1.1,0))</f>
        <v>2750</v>
      </c>
      <c r="L320" s="360"/>
      <c r="M320" s="361">
        <f t="shared" ref="M320:M331" si="34">IF(ROUND(J320*0.9,0)=0,"",ROUND(J320*0.9,0))</f>
        <v>2250</v>
      </c>
      <c r="N320" s="361">
        <f t="shared" ref="N320:N331" si="35">IFERROR(ROUND(M320*1.1,0),"")</f>
        <v>2475</v>
      </c>
      <c r="O320" s="362"/>
      <c r="Q320"/>
    </row>
    <row r="321" spans="1:17" ht="20.100000000000001" customHeight="1">
      <c r="A321" s="316" t="s">
        <v>83</v>
      </c>
      <c r="B321" s="317" t="s">
        <v>496</v>
      </c>
      <c r="C321" s="317" t="s">
        <v>497</v>
      </c>
      <c r="D321" s="346">
        <v>9617</v>
      </c>
      <c r="E321" s="328"/>
      <c r="F321" s="329"/>
      <c r="G321" s="330"/>
      <c r="H321" s="317"/>
      <c r="I321" s="317"/>
      <c r="J321" s="331"/>
      <c r="K321" s="332" t="str">
        <f t="shared" si="33"/>
        <v/>
      </c>
      <c r="L321" s="331"/>
      <c r="M321" s="332" t="str">
        <f t="shared" si="34"/>
        <v/>
      </c>
      <c r="N321" s="332" t="str">
        <f t="shared" si="35"/>
        <v/>
      </c>
      <c r="O321" s="347"/>
    </row>
    <row r="322" spans="1:17" ht="20.100000000000001" customHeight="1">
      <c r="A322" s="316" t="s">
        <v>83</v>
      </c>
      <c r="B322" s="317" t="s">
        <v>498</v>
      </c>
      <c r="C322" s="317" t="s">
        <v>499</v>
      </c>
      <c r="D322" s="346">
        <v>9618</v>
      </c>
      <c r="E322" s="328"/>
      <c r="F322" s="329"/>
      <c r="G322" s="330"/>
      <c r="H322" s="317" t="s">
        <v>500</v>
      </c>
      <c r="I322" s="317" t="s">
        <v>68</v>
      </c>
      <c r="J322" s="331">
        <v>3000</v>
      </c>
      <c r="K322" s="332">
        <f t="shared" si="33"/>
        <v>3300</v>
      </c>
      <c r="L322" s="331"/>
      <c r="M322" s="332">
        <f t="shared" si="34"/>
        <v>2700</v>
      </c>
      <c r="N322" s="332">
        <f t="shared" si="35"/>
        <v>2970</v>
      </c>
      <c r="O322" s="347"/>
      <c r="Q322"/>
    </row>
    <row r="323" spans="1:17" ht="20.100000000000001" customHeight="1">
      <c r="A323" s="334" t="s">
        <v>83</v>
      </c>
      <c r="B323" s="335" t="s">
        <v>501</v>
      </c>
      <c r="C323" s="335" t="s">
        <v>502</v>
      </c>
      <c r="D323" s="346">
        <v>9619</v>
      </c>
      <c r="E323" s="328" t="s">
        <v>34</v>
      </c>
      <c r="F323" s="329"/>
      <c r="G323" s="330"/>
      <c r="H323" s="317" t="s">
        <v>503</v>
      </c>
      <c r="I323" s="317" t="s">
        <v>504</v>
      </c>
      <c r="J323" s="331">
        <v>2400</v>
      </c>
      <c r="K323" s="332">
        <f t="shared" si="33"/>
        <v>2640</v>
      </c>
      <c r="L323" s="331"/>
      <c r="M323" s="332">
        <f t="shared" si="34"/>
        <v>2160</v>
      </c>
      <c r="N323" s="332">
        <f t="shared" si="35"/>
        <v>2376</v>
      </c>
      <c r="O323" s="347" t="s">
        <v>505</v>
      </c>
    </row>
    <row r="324" spans="1:17" ht="20.100000000000001" customHeight="1">
      <c r="A324" s="336"/>
      <c r="B324" s="337"/>
      <c r="C324" s="337"/>
      <c r="D324" s="346">
        <v>9619</v>
      </c>
      <c r="E324" s="328" t="s">
        <v>37</v>
      </c>
      <c r="F324" s="329"/>
      <c r="G324" s="330" t="s">
        <v>40</v>
      </c>
      <c r="H324" s="317" t="s">
        <v>506</v>
      </c>
      <c r="I324" s="317" t="s">
        <v>495</v>
      </c>
      <c r="J324" s="331">
        <v>2800</v>
      </c>
      <c r="K324" s="332">
        <f t="shared" si="33"/>
        <v>3080</v>
      </c>
      <c r="L324" s="331"/>
      <c r="M324" s="332">
        <f t="shared" si="34"/>
        <v>2520</v>
      </c>
      <c r="N324" s="332">
        <f t="shared" si="35"/>
        <v>2772</v>
      </c>
      <c r="O324" s="347"/>
      <c r="Q324"/>
    </row>
    <row r="325" spans="1:17" ht="20.100000000000001" customHeight="1">
      <c r="A325" s="336"/>
      <c r="B325" s="337"/>
      <c r="C325" s="337"/>
      <c r="D325" s="346">
        <v>9619</v>
      </c>
      <c r="E325" s="328" t="s">
        <v>39</v>
      </c>
      <c r="F325" s="329"/>
      <c r="G325" s="330" t="s">
        <v>40</v>
      </c>
      <c r="H325" s="317" t="s">
        <v>507</v>
      </c>
      <c r="I325" s="317" t="s">
        <v>508</v>
      </c>
      <c r="J325" s="331">
        <v>2300</v>
      </c>
      <c r="K325" s="332">
        <f t="shared" si="33"/>
        <v>2530</v>
      </c>
      <c r="L325" s="331"/>
      <c r="M325" s="332">
        <f t="shared" si="34"/>
        <v>2070</v>
      </c>
      <c r="N325" s="332">
        <f t="shared" si="35"/>
        <v>2277</v>
      </c>
      <c r="O325" s="347"/>
      <c r="Q325"/>
    </row>
    <row r="326" spans="1:17" ht="20.100000000000001" customHeight="1">
      <c r="A326" s="306"/>
      <c r="B326" s="307"/>
      <c r="C326" s="307"/>
      <c r="D326" s="346">
        <v>9619</v>
      </c>
      <c r="E326" s="328" t="s">
        <v>477</v>
      </c>
      <c r="F326" s="329"/>
      <c r="G326" s="330" t="s">
        <v>40</v>
      </c>
      <c r="H326" s="317" t="s">
        <v>509</v>
      </c>
      <c r="I326" s="317" t="s">
        <v>510</v>
      </c>
      <c r="J326" s="331">
        <v>2400</v>
      </c>
      <c r="K326" s="332">
        <f t="shared" si="33"/>
        <v>2640</v>
      </c>
      <c r="L326" s="331"/>
      <c r="M326" s="332">
        <f t="shared" si="34"/>
        <v>2160</v>
      </c>
      <c r="N326" s="332">
        <f t="shared" si="35"/>
        <v>2376</v>
      </c>
      <c r="O326" s="347"/>
    </row>
    <row r="327" spans="1:17" ht="20.100000000000001" customHeight="1">
      <c r="A327" s="316" t="s">
        <v>83</v>
      </c>
      <c r="B327" s="317" t="s">
        <v>511</v>
      </c>
      <c r="C327" s="317" t="s">
        <v>512</v>
      </c>
      <c r="D327" s="346">
        <v>9620</v>
      </c>
      <c r="E327" s="328"/>
      <c r="F327" s="329"/>
      <c r="G327" s="330"/>
      <c r="H327" s="317"/>
      <c r="I327" s="317"/>
      <c r="J327" s="331"/>
      <c r="K327" s="332" t="str">
        <f t="shared" si="33"/>
        <v/>
      </c>
      <c r="L327" s="331"/>
      <c r="M327" s="332" t="str">
        <f t="shared" si="34"/>
        <v/>
      </c>
      <c r="N327" s="332" t="str">
        <f t="shared" si="35"/>
        <v/>
      </c>
      <c r="O327" s="347"/>
    </row>
    <row r="328" spans="1:17" ht="20.100000000000001" customHeight="1">
      <c r="A328" s="334" t="s">
        <v>83</v>
      </c>
      <c r="B328" s="335" t="s">
        <v>513</v>
      </c>
      <c r="C328" s="335" t="s">
        <v>514</v>
      </c>
      <c r="D328" s="346">
        <v>9621</v>
      </c>
      <c r="E328" s="328" t="s">
        <v>34</v>
      </c>
      <c r="F328" s="329"/>
      <c r="G328" s="330"/>
      <c r="H328" s="317" t="s">
        <v>515</v>
      </c>
      <c r="I328" s="317" t="s">
        <v>508</v>
      </c>
      <c r="J328" s="331">
        <v>2600</v>
      </c>
      <c r="K328" s="332">
        <f t="shared" si="33"/>
        <v>2860</v>
      </c>
      <c r="L328" s="331"/>
      <c r="M328" s="332">
        <f t="shared" si="34"/>
        <v>2340</v>
      </c>
      <c r="N328" s="332">
        <f t="shared" si="35"/>
        <v>2574</v>
      </c>
      <c r="O328" s="347"/>
    </row>
    <row r="329" spans="1:17" ht="20.100000000000001" customHeight="1">
      <c r="A329" s="336"/>
      <c r="B329" s="337"/>
      <c r="C329" s="337"/>
      <c r="D329" s="318">
        <v>9621</v>
      </c>
      <c r="E329" s="319" t="s">
        <v>37</v>
      </c>
      <c r="F329" s="320" t="s">
        <v>89</v>
      </c>
      <c r="G329" s="321" t="s">
        <v>40</v>
      </c>
      <c r="H329" s="322" t="s">
        <v>516</v>
      </c>
      <c r="I329" s="322" t="s">
        <v>517</v>
      </c>
      <c r="J329" s="323">
        <v>3000</v>
      </c>
      <c r="K329" s="324">
        <f t="shared" si="33"/>
        <v>3300</v>
      </c>
      <c r="L329" s="323"/>
      <c r="M329" s="324">
        <f t="shared" si="34"/>
        <v>2700</v>
      </c>
      <c r="N329" s="324">
        <f t="shared" si="35"/>
        <v>2970</v>
      </c>
      <c r="O329" s="325" t="s">
        <v>92</v>
      </c>
      <c r="Q329"/>
    </row>
    <row r="330" spans="1:17" ht="20.100000000000001" customHeight="1">
      <c r="A330" s="306"/>
      <c r="B330" s="307"/>
      <c r="C330" s="307"/>
      <c r="D330" s="318">
        <v>9621</v>
      </c>
      <c r="E330" s="319" t="s">
        <v>39</v>
      </c>
      <c r="F330" s="320" t="s">
        <v>89</v>
      </c>
      <c r="G330" s="321" t="s">
        <v>40</v>
      </c>
      <c r="H330" s="322" t="s">
        <v>518</v>
      </c>
      <c r="I330" s="322" t="s">
        <v>517</v>
      </c>
      <c r="J330" s="323">
        <v>4000</v>
      </c>
      <c r="K330" s="324">
        <f t="shared" si="33"/>
        <v>4400</v>
      </c>
      <c r="L330" s="323"/>
      <c r="M330" s="324">
        <f t="shared" si="34"/>
        <v>3600</v>
      </c>
      <c r="N330" s="324">
        <f t="shared" si="35"/>
        <v>3960</v>
      </c>
      <c r="O330" s="325" t="s">
        <v>92</v>
      </c>
      <c r="Q330"/>
    </row>
    <row r="331" spans="1:17" ht="20.100000000000001" customHeight="1">
      <c r="A331" s="316" t="s">
        <v>83</v>
      </c>
      <c r="B331" s="317" t="s">
        <v>519</v>
      </c>
      <c r="C331" s="317" t="s">
        <v>520</v>
      </c>
      <c r="D331" s="346">
        <v>9622</v>
      </c>
      <c r="E331" s="328"/>
      <c r="F331" s="329"/>
      <c r="G331" s="330"/>
      <c r="H331" s="317"/>
      <c r="I331" s="317"/>
      <c r="J331" s="331"/>
      <c r="K331" s="332" t="str">
        <f t="shared" si="33"/>
        <v/>
      </c>
      <c r="L331" s="331"/>
      <c r="M331" s="332" t="str">
        <f t="shared" si="34"/>
        <v/>
      </c>
      <c r="N331" s="332" t="str">
        <f t="shared" si="35"/>
        <v/>
      </c>
      <c r="O331" s="347"/>
    </row>
    <row r="332" spans="1:17" ht="20.100000000000001" customHeight="1">
      <c r="A332" s="316"/>
      <c r="B332" s="317"/>
      <c r="C332" s="317"/>
      <c r="D332" s="346"/>
      <c r="E332" s="328"/>
      <c r="F332" s="329"/>
      <c r="G332" s="330"/>
      <c r="H332" s="317"/>
      <c r="I332" s="317"/>
      <c r="J332" s="331"/>
      <c r="K332" s="332"/>
      <c r="L332" s="331"/>
      <c r="M332" s="332"/>
      <c r="N332" s="332"/>
      <c r="O332" s="347"/>
    </row>
    <row r="333" spans="1:17" ht="20.100000000000001" customHeight="1">
      <c r="A333" s="316" t="s">
        <v>402</v>
      </c>
      <c r="B333" s="317" t="s">
        <v>521</v>
      </c>
      <c r="C333" s="317" t="s">
        <v>522</v>
      </c>
      <c r="D333" s="318">
        <v>9626</v>
      </c>
      <c r="E333" s="319"/>
      <c r="F333" s="320" t="s">
        <v>89</v>
      </c>
      <c r="G333" s="321" t="s">
        <v>40</v>
      </c>
      <c r="H333" s="322" t="s">
        <v>523</v>
      </c>
      <c r="I333" s="322" t="s">
        <v>495</v>
      </c>
      <c r="J333" s="323">
        <v>2600</v>
      </c>
      <c r="K333" s="324">
        <f>IF(ROUND(J333*1.1,0)=0,"",ROUND(J333*1.1,0))</f>
        <v>2860</v>
      </c>
      <c r="L333" s="323"/>
      <c r="M333" s="324">
        <f>IF(ROUND(J333*0.9,0)=0,"",ROUND(J333*0.9,0))</f>
        <v>2340</v>
      </c>
      <c r="N333" s="324">
        <f>IFERROR(ROUND(M333*1.1,0),"")</f>
        <v>2574</v>
      </c>
      <c r="O333" s="325" t="s">
        <v>92</v>
      </c>
      <c r="Q333"/>
    </row>
    <row r="334" spans="1:17" ht="20.100000000000001" customHeight="1">
      <c r="A334" s="334" t="s">
        <v>402</v>
      </c>
      <c r="B334" s="335" t="s">
        <v>524</v>
      </c>
      <c r="C334" s="335" t="s">
        <v>525</v>
      </c>
      <c r="D334" s="318">
        <v>9627</v>
      </c>
      <c r="E334" s="319" t="s">
        <v>34</v>
      </c>
      <c r="F334" s="320" t="s">
        <v>89</v>
      </c>
      <c r="G334" s="321"/>
      <c r="H334" s="322" t="s">
        <v>526</v>
      </c>
      <c r="I334" s="322" t="s">
        <v>527</v>
      </c>
      <c r="J334" s="323">
        <v>3200</v>
      </c>
      <c r="K334" s="324">
        <f>IF(ROUND(J334*1.1,0)=0,"",ROUND(J334*1.1,0))</f>
        <v>3520</v>
      </c>
      <c r="L334" s="323" t="s">
        <v>64</v>
      </c>
      <c r="M334" s="324">
        <f>IF(ROUND(J334*0.95,0)=0,"",ROUND(J334*0.95,0))</f>
        <v>3040</v>
      </c>
      <c r="N334" s="324">
        <f>IFERROR(ROUND(M334*1.1,0),"")</f>
        <v>3344</v>
      </c>
      <c r="O334" s="325" t="s">
        <v>92</v>
      </c>
    </row>
    <row r="335" spans="1:17" ht="20.100000000000001" customHeight="1">
      <c r="A335" s="306"/>
      <c r="B335" s="307"/>
      <c r="C335" s="307"/>
      <c r="D335" s="318">
        <v>9627</v>
      </c>
      <c r="E335" s="319" t="s">
        <v>37</v>
      </c>
      <c r="F335" s="320" t="s">
        <v>89</v>
      </c>
      <c r="G335" s="321"/>
      <c r="H335" s="322" t="s">
        <v>528</v>
      </c>
      <c r="I335" s="322" t="s">
        <v>529</v>
      </c>
      <c r="J335" s="323">
        <v>2300</v>
      </c>
      <c r="K335" s="324">
        <v>2300</v>
      </c>
      <c r="L335" s="323" t="s">
        <v>64</v>
      </c>
      <c r="M335" s="324">
        <f>IF(ROUND(J335*1,0)=0,"",ROUND(J335*1,0))</f>
        <v>2300</v>
      </c>
      <c r="N335" s="324">
        <f>IFERROR(ROUND(M335*1.1,0),"")</f>
        <v>2530</v>
      </c>
      <c r="O335" s="325" t="s">
        <v>92</v>
      </c>
    </row>
    <row r="336" spans="1:17" customFormat="1" ht="20.100000000000001" customHeight="1" thickBot="1">
      <c r="A336" s="348"/>
      <c r="B336" s="349"/>
      <c r="C336" s="349"/>
      <c r="D336" s="350"/>
      <c r="E336" s="351"/>
      <c r="F336" s="352"/>
      <c r="G336" s="353"/>
      <c r="H336" s="349"/>
      <c r="I336" s="349"/>
      <c r="J336" s="349"/>
      <c r="K336" s="349"/>
      <c r="L336" s="354"/>
      <c r="M336" s="349"/>
      <c r="N336" s="349"/>
      <c r="O336" s="355"/>
    </row>
    <row r="337" spans="1:17" customFormat="1" ht="20.100000000000001" customHeight="1" thickTop="1">
      <c r="A337" s="101"/>
      <c r="D337" s="102"/>
      <c r="E337" s="102"/>
      <c r="G337" s="102"/>
      <c r="O337" s="101"/>
      <c r="Q337" s="72"/>
    </row>
    <row r="338" spans="1:17" customFormat="1" ht="20.100000000000001" customHeight="1">
      <c r="A338" s="101"/>
      <c r="D338" s="102"/>
      <c r="E338" s="102"/>
      <c r="G338" s="102"/>
      <c r="O338" s="101"/>
      <c r="Q338" s="72"/>
    </row>
    <row r="339" spans="1:17" s="103" customFormat="1" ht="21">
      <c r="A339" s="532" t="s">
        <v>530</v>
      </c>
      <c r="B339" s="532"/>
      <c r="C339" s="532"/>
      <c r="D339" s="532"/>
      <c r="E339" s="532"/>
      <c r="F339" s="532"/>
      <c r="G339" s="532"/>
      <c r="J339" s="257"/>
      <c r="K339" s="257"/>
      <c r="L339" s="257"/>
    </row>
    <row r="340" spans="1:17" s="32" customFormat="1" ht="13.5" customHeight="1">
      <c r="B340" s="104"/>
      <c r="C340" s="104"/>
      <c r="D340" s="40"/>
      <c r="G340" s="43"/>
      <c r="J340" s="105"/>
      <c r="K340" s="105"/>
      <c r="L340" s="105"/>
      <c r="N340" s="44"/>
    </row>
    <row r="341" spans="1:17" s="53" customFormat="1" ht="15.75" customHeight="1" thickBot="1">
      <c r="A341" s="46"/>
      <c r="B341" s="46"/>
      <c r="C341" s="46"/>
      <c r="D341" s="47"/>
      <c r="E341" s="46"/>
      <c r="F341" s="46"/>
      <c r="G341" s="50"/>
      <c r="H341" s="46"/>
      <c r="I341" s="46"/>
      <c r="J341" s="51"/>
      <c r="K341" s="51"/>
      <c r="L341" s="106" t="s">
        <v>14</v>
      </c>
      <c r="M341" s="51"/>
      <c r="N341" s="51"/>
      <c r="O341" s="46"/>
    </row>
    <row r="342" spans="1:17" s="53" customFormat="1" ht="20.100000000000001" customHeight="1" thickTop="1" thickBot="1">
      <c r="A342" s="301"/>
      <c r="B342" s="302" t="s">
        <v>15</v>
      </c>
      <c r="C342" s="302" t="s">
        <v>16</v>
      </c>
      <c r="D342" s="527" t="s">
        <v>17</v>
      </c>
      <c r="E342" s="527"/>
      <c r="F342" s="527"/>
      <c r="G342" s="303"/>
      <c r="H342" s="302" t="s">
        <v>18</v>
      </c>
      <c r="I342" s="302" t="s">
        <v>19</v>
      </c>
      <c r="J342" s="304" t="s">
        <v>20</v>
      </c>
      <c r="K342" s="304" t="s">
        <v>21</v>
      </c>
      <c r="L342" s="304"/>
      <c r="M342" s="304"/>
      <c r="N342" s="304" t="s">
        <v>22</v>
      </c>
      <c r="O342" s="305" t="s">
        <v>23</v>
      </c>
    </row>
    <row r="343" spans="1:17" ht="20.100000000000001" customHeight="1">
      <c r="A343" s="306" t="s">
        <v>78</v>
      </c>
      <c r="B343" s="307" t="s">
        <v>531</v>
      </c>
      <c r="C343" s="307" t="s">
        <v>532</v>
      </c>
      <c r="D343" s="356">
        <v>9631</v>
      </c>
      <c r="E343" s="357"/>
      <c r="F343" s="358"/>
      <c r="G343" s="359"/>
      <c r="H343" s="307" t="s">
        <v>533</v>
      </c>
      <c r="I343" s="307" t="s">
        <v>495</v>
      </c>
      <c r="J343" s="360">
        <v>2500</v>
      </c>
      <c r="K343" s="361">
        <f t="shared" ref="K343:K349" si="36">IF(ROUND(J343*1.1,0)=0,"",ROUND(J343*1.1,0))</f>
        <v>2750</v>
      </c>
      <c r="L343" s="360"/>
      <c r="M343" s="361">
        <f t="shared" ref="M343:M349" si="37">IF(ROUND(J343*0.9,0)=0,"",ROUND(J343*0.9,0))</f>
        <v>2250</v>
      </c>
      <c r="N343" s="361">
        <f t="shared" ref="N343:N349" si="38">IFERROR(ROUND(M343*1.1,0),"")</f>
        <v>2475</v>
      </c>
      <c r="O343" s="362"/>
    </row>
    <row r="344" spans="1:17" ht="20.100000000000001" customHeight="1">
      <c r="A344" s="316" t="s">
        <v>78</v>
      </c>
      <c r="B344" s="317" t="s">
        <v>534</v>
      </c>
      <c r="C344" s="317" t="s">
        <v>535</v>
      </c>
      <c r="D344" s="346">
        <v>9632</v>
      </c>
      <c r="E344" s="328"/>
      <c r="F344" s="329"/>
      <c r="G344" s="330"/>
      <c r="H344" s="317" t="s">
        <v>536</v>
      </c>
      <c r="I344" s="317" t="s">
        <v>70</v>
      </c>
      <c r="J344" s="331">
        <v>2300</v>
      </c>
      <c r="K344" s="332">
        <f t="shared" si="36"/>
        <v>2530</v>
      </c>
      <c r="L344" s="331"/>
      <c r="M344" s="332">
        <f t="shared" si="37"/>
        <v>2070</v>
      </c>
      <c r="N344" s="332">
        <f t="shared" si="38"/>
        <v>2277</v>
      </c>
      <c r="O344" s="347"/>
      <c r="Q344"/>
    </row>
    <row r="345" spans="1:17" ht="20.100000000000001" customHeight="1">
      <c r="A345" s="334" t="s">
        <v>78</v>
      </c>
      <c r="B345" s="335" t="s">
        <v>537</v>
      </c>
      <c r="C345" s="335" t="s">
        <v>538</v>
      </c>
      <c r="D345" s="346">
        <v>9633</v>
      </c>
      <c r="E345" s="328" t="s">
        <v>34</v>
      </c>
      <c r="F345" s="329"/>
      <c r="G345" s="330"/>
      <c r="H345" s="317" t="s">
        <v>539</v>
      </c>
      <c r="I345" s="317" t="s">
        <v>540</v>
      </c>
      <c r="J345" s="331">
        <v>1600</v>
      </c>
      <c r="K345" s="332">
        <f t="shared" si="36"/>
        <v>1760</v>
      </c>
      <c r="L345" s="331"/>
      <c r="M345" s="332">
        <f t="shared" si="37"/>
        <v>1440</v>
      </c>
      <c r="N345" s="332">
        <f t="shared" si="38"/>
        <v>1584</v>
      </c>
      <c r="O345" s="347"/>
      <c r="Q345"/>
    </row>
    <row r="346" spans="1:17" ht="20.100000000000001" customHeight="1">
      <c r="A346" s="336"/>
      <c r="B346" s="337"/>
      <c r="C346" s="337"/>
      <c r="D346" s="346">
        <v>9633</v>
      </c>
      <c r="E346" s="328" t="s">
        <v>37</v>
      </c>
      <c r="F346" s="329"/>
      <c r="G346" s="330"/>
      <c r="H346" s="317" t="s">
        <v>541</v>
      </c>
      <c r="I346" s="317" t="s">
        <v>540</v>
      </c>
      <c r="J346" s="331">
        <v>1700</v>
      </c>
      <c r="K346" s="332">
        <f t="shared" si="36"/>
        <v>1870</v>
      </c>
      <c r="L346" s="331"/>
      <c r="M346" s="332">
        <f t="shared" si="37"/>
        <v>1530</v>
      </c>
      <c r="N346" s="332">
        <f t="shared" si="38"/>
        <v>1683</v>
      </c>
      <c r="O346" s="347"/>
    </row>
    <row r="347" spans="1:17" ht="20.100000000000001" customHeight="1">
      <c r="A347" s="336"/>
      <c r="B347" s="337"/>
      <c r="C347" s="337"/>
      <c r="D347" s="346">
        <v>9633</v>
      </c>
      <c r="E347" s="328" t="s">
        <v>39</v>
      </c>
      <c r="F347" s="329"/>
      <c r="G347" s="330"/>
      <c r="H347" s="317" t="s">
        <v>542</v>
      </c>
      <c r="I347" s="317" t="s">
        <v>540</v>
      </c>
      <c r="J347" s="331">
        <v>2000</v>
      </c>
      <c r="K347" s="332">
        <f t="shared" si="36"/>
        <v>2200</v>
      </c>
      <c r="L347" s="331"/>
      <c r="M347" s="332">
        <f t="shared" si="37"/>
        <v>1800</v>
      </c>
      <c r="N347" s="332">
        <f t="shared" si="38"/>
        <v>1980</v>
      </c>
      <c r="O347" s="347"/>
    </row>
    <row r="348" spans="1:17" ht="20.100000000000001" customHeight="1">
      <c r="A348" s="336"/>
      <c r="B348" s="337"/>
      <c r="C348" s="337"/>
      <c r="D348" s="346">
        <v>9633</v>
      </c>
      <c r="E348" s="328" t="s">
        <v>477</v>
      </c>
      <c r="F348" s="329"/>
      <c r="G348" s="330"/>
      <c r="H348" s="317" t="s">
        <v>543</v>
      </c>
      <c r="I348" s="317" t="s">
        <v>68</v>
      </c>
      <c r="J348" s="331">
        <v>1000</v>
      </c>
      <c r="K348" s="332">
        <f t="shared" si="36"/>
        <v>1100</v>
      </c>
      <c r="L348" s="331"/>
      <c r="M348" s="332">
        <f t="shared" si="37"/>
        <v>900</v>
      </c>
      <c r="N348" s="332">
        <f t="shared" si="38"/>
        <v>990</v>
      </c>
      <c r="O348" s="347"/>
    </row>
    <row r="349" spans="1:17" ht="20.100000000000001" customHeight="1">
      <c r="A349" s="336"/>
      <c r="B349" s="337"/>
      <c r="C349" s="337"/>
      <c r="D349" s="346">
        <v>9633</v>
      </c>
      <c r="E349" s="328" t="s">
        <v>480</v>
      </c>
      <c r="F349" s="329"/>
      <c r="G349" s="330"/>
      <c r="H349" s="317" t="s">
        <v>544</v>
      </c>
      <c r="I349" s="317" t="s">
        <v>545</v>
      </c>
      <c r="J349" s="331">
        <v>2200</v>
      </c>
      <c r="K349" s="332">
        <f t="shared" si="36"/>
        <v>2420</v>
      </c>
      <c r="L349" s="331"/>
      <c r="M349" s="332">
        <f t="shared" si="37"/>
        <v>1980</v>
      </c>
      <c r="N349" s="332">
        <f t="shared" si="38"/>
        <v>2178</v>
      </c>
      <c r="O349" s="347"/>
      <c r="Q349"/>
    </row>
    <row r="350" spans="1:17" ht="20.100000000000001" customHeight="1">
      <c r="A350" s="306"/>
      <c r="B350" s="307"/>
      <c r="C350" s="307"/>
      <c r="D350" s="346">
        <v>9633</v>
      </c>
      <c r="E350" s="328" t="s">
        <v>482</v>
      </c>
      <c r="F350" s="329"/>
      <c r="G350" s="330"/>
      <c r="H350" s="317" t="s">
        <v>546</v>
      </c>
      <c r="I350" s="317" t="s">
        <v>547</v>
      </c>
      <c r="J350" s="331">
        <v>2700</v>
      </c>
      <c r="K350" s="332">
        <v>2700</v>
      </c>
      <c r="L350" s="331" t="s">
        <v>64</v>
      </c>
      <c r="M350" s="332">
        <f>IF(ROUND(J350*1,0)=0,"",ROUND(J350*1,0))</f>
        <v>2700</v>
      </c>
      <c r="N350" s="332">
        <v>2700</v>
      </c>
      <c r="O350" s="347" t="s">
        <v>548</v>
      </c>
      <c r="Q350"/>
    </row>
    <row r="351" spans="1:17" ht="20.100000000000001" customHeight="1">
      <c r="A351" s="316" t="s">
        <v>78</v>
      </c>
      <c r="B351" s="317" t="s">
        <v>549</v>
      </c>
      <c r="C351" s="317" t="s">
        <v>538</v>
      </c>
      <c r="D351" s="346">
        <v>9636</v>
      </c>
      <c r="E351" s="328"/>
      <c r="F351" s="329"/>
      <c r="G351" s="330"/>
      <c r="H351" s="317" t="s">
        <v>550</v>
      </c>
      <c r="I351" s="317" t="s">
        <v>540</v>
      </c>
      <c r="J351" s="331">
        <v>1800</v>
      </c>
      <c r="K351" s="332">
        <f>IF(ROUND(J351*1.1,0)=0,"",ROUND(J351*1.1,0))</f>
        <v>1980</v>
      </c>
      <c r="L351" s="331"/>
      <c r="M351" s="332">
        <f>IF(ROUND(J351*0.9,0)=0,"",ROUND(J351*0.9,0))</f>
        <v>1620</v>
      </c>
      <c r="N351" s="332">
        <f>IFERROR(ROUND(M351*1.1,0),"")</f>
        <v>1782</v>
      </c>
      <c r="O351" s="347"/>
      <c r="Q351"/>
    </row>
    <row r="352" spans="1:17" ht="20.100000000000001" customHeight="1">
      <c r="A352" s="316"/>
      <c r="B352" s="317"/>
      <c r="C352" s="317"/>
      <c r="D352" s="346"/>
      <c r="E352" s="328"/>
      <c r="F352" s="329"/>
      <c r="G352" s="330"/>
      <c r="H352" s="317"/>
      <c r="I352" s="317"/>
      <c r="J352" s="331"/>
      <c r="K352" s="332"/>
      <c r="L352" s="331"/>
      <c r="M352" s="332"/>
      <c r="N352" s="332"/>
      <c r="O352" s="347"/>
      <c r="Q352"/>
    </row>
    <row r="353" spans="1:17" ht="20.100000000000001" customHeight="1">
      <c r="A353" s="316" t="s">
        <v>83</v>
      </c>
      <c r="B353" s="317" t="s">
        <v>551</v>
      </c>
      <c r="C353" s="317" t="s">
        <v>532</v>
      </c>
      <c r="D353" s="346">
        <v>9638</v>
      </c>
      <c r="E353" s="328"/>
      <c r="F353" s="329"/>
      <c r="G353" s="330"/>
      <c r="H353" s="317" t="s">
        <v>552</v>
      </c>
      <c r="I353" s="317" t="s">
        <v>70</v>
      </c>
      <c r="J353" s="331">
        <v>2500</v>
      </c>
      <c r="K353" s="332">
        <f>IF(ROUND(J353*1.1,0)=0,"",ROUND(J353*1.1,0))</f>
        <v>2750</v>
      </c>
      <c r="L353" s="331"/>
      <c r="M353" s="332">
        <f>IF(ROUND(J353*0.9,0)=0,"",ROUND(J353*0.9,0))</f>
        <v>2250</v>
      </c>
      <c r="N353" s="332">
        <f>IFERROR(ROUND(M353*1.1,0),"")</f>
        <v>2475</v>
      </c>
      <c r="O353" s="347"/>
    </row>
    <row r="354" spans="1:17" ht="20.100000000000001" customHeight="1">
      <c r="A354" s="316" t="s">
        <v>83</v>
      </c>
      <c r="B354" s="317" t="s">
        <v>553</v>
      </c>
      <c r="C354" s="317" t="s">
        <v>554</v>
      </c>
      <c r="D354" s="346">
        <v>9639</v>
      </c>
      <c r="E354" s="328"/>
      <c r="F354" s="329"/>
      <c r="G354" s="330" t="s">
        <v>40</v>
      </c>
      <c r="H354" s="317" t="s">
        <v>555</v>
      </c>
      <c r="I354" s="317" t="s">
        <v>68</v>
      </c>
      <c r="J354" s="331">
        <v>2300</v>
      </c>
      <c r="K354" s="332">
        <f>IF(ROUND(J354*1.1,0)=0,"",ROUND(J354*1.1,0))</f>
        <v>2530</v>
      </c>
      <c r="L354" s="331"/>
      <c r="M354" s="332">
        <f>IF(ROUND(J354*0.9,0)=0,"",ROUND(J354*0.9,0))</f>
        <v>2070</v>
      </c>
      <c r="N354" s="332">
        <f>IFERROR(ROUND(M354*1.1,0),"")</f>
        <v>2277</v>
      </c>
      <c r="O354" s="347"/>
    </row>
    <row r="355" spans="1:17" ht="20.100000000000001" customHeight="1">
      <c r="A355" s="316" t="s">
        <v>83</v>
      </c>
      <c r="B355" s="317" t="s">
        <v>556</v>
      </c>
      <c r="C355" s="317" t="s">
        <v>557</v>
      </c>
      <c r="D355" s="346">
        <v>9640</v>
      </c>
      <c r="E355" s="328"/>
      <c r="F355" s="329"/>
      <c r="G355" s="330"/>
      <c r="H355" s="317" t="s">
        <v>558</v>
      </c>
      <c r="I355" s="317" t="s">
        <v>559</v>
      </c>
      <c r="J355" s="331">
        <v>2600</v>
      </c>
      <c r="K355" s="332">
        <f>IF(ROUND(J355*1.1,0)=0,"",ROUND(J355*1.1,0))</f>
        <v>2860</v>
      </c>
      <c r="L355" s="331"/>
      <c r="M355" s="332">
        <f>IF(ROUND(J355*0.9,0)=0,"",ROUND(J355*0.9,0))</f>
        <v>2340</v>
      </c>
      <c r="N355" s="332">
        <f>IFERROR(ROUND(M355*1.1,0),"")</f>
        <v>2574</v>
      </c>
      <c r="O355" s="347" t="s">
        <v>560</v>
      </c>
    </row>
    <row r="356" spans="1:17" ht="20.100000000000001" customHeight="1">
      <c r="A356" s="316" t="s">
        <v>83</v>
      </c>
      <c r="B356" s="317" t="s">
        <v>561</v>
      </c>
      <c r="C356" s="317" t="s">
        <v>557</v>
      </c>
      <c r="D356" s="346">
        <v>9641</v>
      </c>
      <c r="E356" s="328"/>
      <c r="F356" s="329"/>
      <c r="G356" s="330"/>
      <c r="H356" s="317" t="s">
        <v>562</v>
      </c>
      <c r="I356" s="317" t="s">
        <v>495</v>
      </c>
      <c r="J356" s="331">
        <v>2600</v>
      </c>
      <c r="K356" s="332">
        <f>IF(ROUND(J356*1.1,0)=0,"",ROUND(J356*1.1,0))</f>
        <v>2860</v>
      </c>
      <c r="L356" s="331"/>
      <c r="M356" s="332">
        <f>IF(ROUND(J356*0.9,0)=0,"",ROUND(J356*0.9,0))</f>
        <v>2340</v>
      </c>
      <c r="N356" s="332">
        <f>IFERROR(ROUND(M356*1.1,0),"")</f>
        <v>2574</v>
      </c>
      <c r="O356" s="347"/>
    </row>
    <row r="357" spans="1:17" ht="20.100000000000001" customHeight="1">
      <c r="A357" s="316" t="s">
        <v>83</v>
      </c>
      <c r="B357" s="317" t="s">
        <v>563</v>
      </c>
      <c r="C357" s="317" t="s">
        <v>564</v>
      </c>
      <c r="D357" s="346">
        <v>9642</v>
      </c>
      <c r="E357" s="328"/>
      <c r="F357" s="329"/>
      <c r="G357" s="330"/>
      <c r="H357" s="317" t="s">
        <v>565</v>
      </c>
      <c r="I357" s="317" t="s">
        <v>495</v>
      </c>
      <c r="J357" s="331">
        <v>2500</v>
      </c>
      <c r="K357" s="332">
        <f>IF(ROUND(J357*1.1,0)=0,"",ROUND(J357*1.1,0))</f>
        <v>2750</v>
      </c>
      <c r="L357" s="331"/>
      <c r="M357" s="332">
        <f>IF(ROUND(J357*0.9,0)=0,"",ROUND(J357*0.9,0))</f>
        <v>2250</v>
      </c>
      <c r="N357" s="332">
        <f>IFERROR(ROUND(M357*1.1,0),"")</f>
        <v>2475</v>
      </c>
      <c r="O357" s="347"/>
    </row>
    <row r="358" spans="1:17" ht="20.100000000000001" customHeight="1">
      <c r="A358" s="316"/>
      <c r="B358" s="317"/>
      <c r="C358" s="317"/>
      <c r="D358" s="346"/>
      <c r="E358" s="328"/>
      <c r="F358" s="329"/>
      <c r="G358" s="330"/>
      <c r="H358" s="317"/>
      <c r="I358" s="317"/>
      <c r="J358" s="331"/>
      <c r="K358" s="332"/>
      <c r="L358" s="331"/>
      <c r="M358" s="332"/>
      <c r="N358" s="332"/>
      <c r="O358" s="347"/>
    </row>
    <row r="359" spans="1:17" ht="20.100000000000001" customHeight="1">
      <c r="A359" s="334" t="s">
        <v>402</v>
      </c>
      <c r="B359" s="335" t="s">
        <v>566</v>
      </c>
      <c r="C359" s="335" t="s">
        <v>554</v>
      </c>
      <c r="D359" s="346">
        <v>9645</v>
      </c>
      <c r="E359" s="328" t="s">
        <v>34</v>
      </c>
      <c r="F359" s="329"/>
      <c r="G359" s="330"/>
      <c r="H359" s="317" t="s">
        <v>567</v>
      </c>
      <c r="I359" s="317" t="s">
        <v>517</v>
      </c>
      <c r="J359" s="331">
        <v>2800</v>
      </c>
      <c r="K359" s="332">
        <f>IF(ROUND(J359*1.1,0)=0,"",ROUND(J359*1.1,0))</f>
        <v>3080</v>
      </c>
      <c r="L359" s="331"/>
      <c r="M359" s="332">
        <f>IF(ROUND(J359*0.9,0)=0,"",ROUND(J359*0.9,0))</f>
        <v>2520</v>
      </c>
      <c r="N359" s="332">
        <f>IFERROR(ROUND(M359*1.1,0),"")</f>
        <v>2772</v>
      </c>
      <c r="O359" s="347"/>
    </row>
    <row r="360" spans="1:17" ht="20.100000000000001" customHeight="1">
      <c r="A360" s="306"/>
      <c r="B360" s="307"/>
      <c r="C360" s="307"/>
      <c r="D360" s="318">
        <v>9645</v>
      </c>
      <c r="E360" s="319" t="s">
        <v>37</v>
      </c>
      <c r="F360" s="320" t="s">
        <v>89</v>
      </c>
      <c r="G360" s="321" t="s">
        <v>40</v>
      </c>
      <c r="H360" s="322" t="s">
        <v>568</v>
      </c>
      <c r="I360" s="322" t="s">
        <v>495</v>
      </c>
      <c r="J360" s="323">
        <v>2700</v>
      </c>
      <c r="K360" s="324">
        <f>IF(ROUND(J360*1.1,0)=0,"",ROUND(J360*1.1,0))</f>
        <v>2970</v>
      </c>
      <c r="L360" s="323"/>
      <c r="M360" s="324">
        <f>IF(ROUND(J360*0.9,0)=0,"",ROUND(J360*0.9,0))</f>
        <v>2430</v>
      </c>
      <c r="N360" s="324">
        <f>IFERROR(ROUND(M360*1.1,0),"")</f>
        <v>2673</v>
      </c>
      <c r="O360" s="325" t="s">
        <v>92</v>
      </c>
    </row>
    <row r="361" spans="1:17" ht="20.100000000000001" customHeight="1">
      <c r="A361" s="316" t="s">
        <v>402</v>
      </c>
      <c r="B361" s="317" t="s">
        <v>569</v>
      </c>
      <c r="C361" s="317" t="s">
        <v>570</v>
      </c>
      <c r="D361" s="346">
        <v>9646</v>
      </c>
      <c r="E361" s="328"/>
      <c r="F361" s="329"/>
      <c r="G361" s="330"/>
      <c r="H361" s="317" t="s">
        <v>571</v>
      </c>
      <c r="I361" s="317" t="s">
        <v>572</v>
      </c>
      <c r="J361" s="331">
        <v>3400</v>
      </c>
      <c r="K361" s="332">
        <f>IF(ROUND(J361*1.1,0)=0,"",ROUND(J361*1.1,0))</f>
        <v>3740</v>
      </c>
      <c r="L361" s="331"/>
      <c r="M361" s="332">
        <f>IF(ROUND(J361*0.9,0)=0,"",ROUND(J361*0.9,0))</f>
        <v>3060</v>
      </c>
      <c r="N361" s="332">
        <f>IFERROR(ROUND(M361*1.1,0),"")</f>
        <v>3366</v>
      </c>
      <c r="O361" s="347"/>
    </row>
    <row r="362" spans="1:17" ht="20.100000000000001" customHeight="1">
      <c r="A362" s="316" t="s">
        <v>402</v>
      </c>
      <c r="B362" s="317" t="s">
        <v>573</v>
      </c>
      <c r="C362" s="317" t="s">
        <v>574</v>
      </c>
      <c r="D362" s="346">
        <v>9647</v>
      </c>
      <c r="E362" s="328"/>
      <c r="F362" s="329"/>
      <c r="G362" s="330"/>
      <c r="H362" s="317" t="s">
        <v>575</v>
      </c>
      <c r="I362" s="317" t="s">
        <v>517</v>
      </c>
      <c r="J362" s="331">
        <v>3000</v>
      </c>
      <c r="K362" s="332">
        <f>IF(ROUND(J362*1.1,0)=0,"",ROUND(J362*1.1,0))</f>
        <v>3300</v>
      </c>
      <c r="L362" s="331"/>
      <c r="M362" s="332">
        <f>IF(ROUND(J362*0.9,0)=0,"",ROUND(J362*0.9,0))</f>
        <v>2700</v>
      </c>
      <c r="N362" s="332">
        <f>IFERROR(ROUND(M362*1.1,0),"")</f>
        <v>2970</v>
      </c>
      <c r="O362" s="347"/>
    </row>
    <row r="363" spans="1:17" ht="20.100000000000001" customHeight="1">
      <c r="A363" s="316" t="s">
        <v>402</v>
      </c>
      <c r="B363" s="317" t="s">
        <v>576</v>
      </c>
      <c r="C363" s="317" t="s">
        <v>577</v>
      </c>
      <c r="D363" s="346">
        <v>9649</v>
      </c>
      <c r="E363" s="328"/>
      <c r="F363" s="329"/>
      <c r="G363" s="330"/>
      <c r="H363" s="317" t="s">
        <v>578</v>
      </c>
      <c r="I363" s="317" t="s">
        <v>579</v>
      </c>
      <c r="J363" s="331">
        <v>2400</v>
      </c>
      <c r="K363" s="332">
        <f>IF(ROUND(J363*1.1,0)=0,"",ROUND(J363*1.1,0))</f>
        <v>2640</v>
      </c>
      <c r="L363" s="331"/>
      <c r="M363" s="332">
        <f>IF(ROUND(J363*0.9,0)=0,"",ROUND(J363*0.9,0))</f>
        <v>2160</v>
      </c>
      <c r="N363" s="332">
        <f>IFERROR(ROUND(M363*1.1,0),"")</f>
        <v>2376</v>
      </c>
      <c r="O363" s="347"/>
    </row>
    <row r="364" spans="1:17" customFormat="1" ht="20.100000000000001" customHeight="1" thickBot="1">
      <c r="A364" s="348"/>
      <c r="B364" s="349"/>
      <c r="C364" s="349"/>
      <c r="D364" s="350"/>
      <c r="E364" s="351"/>
      <c r="F364" s="352"/>
      <c r="G364" s="353"/>
      <c r="H364" s="349"/>
      <c r="I364" s="349"/>
      <c r="J364" s="349"/>
      <c r="K364" s="349"/>
      <c r="L364" s="354"/>
      <c r="M364" s="349"/>
      <c r="N364" s="349"/>
      <c r="O364" s="355"/>
      <c r="Q364" s="72"/>
    </row>
    <row r="365" spans="1:17" customFormat="1" ht="20.100000000000001" customHeight="1" thickTop="1">
      <c r="A365" s="101"/>
      <c r="D365" s="102"/>
      <c r="E365" s="102"/>
      <c r="G365" s="102"/>
      <c r="O365" s="101"/>
      <c r="Q365" s="72"/>
    </row>
    <row r="366" spans="1:17" customFormat="1" ht="20.100000000000001" customHeight="1">
      <c r="A366" s="101"/>
      <c r="D366" s="102"/>
      <c r="E366" s="102"/>
      <c r="G366" s="102"/>
      <c r="O366" s="101"/>
      <c r="Q366" s="72"/>
    </row>
    <row r="367" spans="1:17" s="103" customFormat="1" ht="21">
      <c r="A367" s="532" t="s">
        <v>580</v>
      </c>
      <c r="B367" s="532"/>
      <c r="C367" s="532"/>
      <c r="D367" s="532"/>
      <c r="E367" s="532"/>
      <c r="F367" s="532"/>
      <c r="G367" s="532"/>
      <c r="J367" s="257"/>
      <c r="K367" s="257"/>
      <c r="L367" s="257"/>
    </row>
    <row r="368" spans="1:17" s="32" customFormat="1" ht="13.5" customHeight="1">
      <c r="B368" s="104"/>
      <c r="C368" s="104"/>
      <c r="D368" s="40"/>
      <c r="G368" s="43"/>
      <c r="J368" s="105"/>
      <c r="K368" s="105"/>
      <c r="L368" s="105"/>
      <c r="N368" s="44"/>
    </row>
    <row r="369" spans="1:17" s="53" customFormat="1" ht="15.75" customHeight="1" thickBot="1">
      <c r="A369" s="46"/>
      <c r="B369" s="46"/>
      <c r="C369" s="46"/>
      <c r="D369" s="47"/>
      <c r="E369" s="46"/>
      <c r="F369" s="46"/>
      <c r="G369" s="50"/>
      <c r="H369" s="46"/>
      <c r="I369" s="46"/>
      <c r="J369" s="51"/>
      <c r="K369" s="51"/>
      <c r="L369" s="106" t="s">
        <v>14</v>
      </c>
      <c r="M369" s="51"/>
      <c r="N369" s="51"/>
      <c r="O369" s="46"/>
    </row>
    <row r="370" spans="1:17" s="53" customFormat="1" ht="20.100000000000001" customHeight="1" thickTop="1" thickBot="1">
      <c r="A370" s="301"/>
      <c r="B370" s="302" t="s">
        <v>15</v>
      </c>
      <c r="C370" s="302" t="s">
        <v>16</v>
      </c>
      <c r="D370" s="527" t="s">
        <v>17</v>
      </c>
      <c r="E370" s="527"/>
      <c r="F370" s="527"/>
      <c r="G370" s="303"/>
      <c r="H370" s="302" t="s">
        <v>18</v>
      </c>
      <c r="I370" s="302" t="s">
        <v>19</v>
      </c>
      <c r="J370" s="304" t="s">
        <v>20</v>
      </c>
      <c r="K370" s="304" t="s">
        <v>21</v>
      </c>
      <c r="L370" s="304"/>
      <c r="M370" s="304"/>
      <c r="N370" s="304" t="s">
        <v>22</v>
      </c>
      <c r="O370" s="305" t="s">
        <v>23</v>
      </c>
    </row>
    <row r="371" spans="1:17" ht="20.100000000000001" customHeight="1">
      <c r="A371" s="306" t="s">
        <v>78</v>
      </c>
      <c r="B371" s="307" t="s">
        <v>581</v>
      </c>
      <c r="C371" s="307" t="s">
        <v>582</v>
      </c>
      <c r="D371" s="356">
        <v>9661</v>
      </c>
      <c r="E371" s="357"/>
      <c r="F371" s="358"/>
      <c r="G371" s="359"/>
      <c r="H371" s="307" t="s">
        <v>583</v>
      </c>
      <c r="I371" s="307" t="s">
        <v>70</v>
      </c>
      <c r="J371" s="360">
        <v>2400</v>
      </c>
      <c r="K371" s="361">
        <f>IF(ROUND(J371*1.1,0)=0,"",ROUND(J371*1.1,0))</f>
        <v>2640</v>
      </c>
      <c r="L371" s="360"/>
      <c r="M371" s="361">
        <f>IF(ROUND(J371*0.9,0)=0,"",ROUND(J371*0.9,0))</f>
        <v>2160</v>
      </c>
      <c r="N371" s="361">
        <f>IFERROR(ROUND(M371*1.1,0),"")</f>
        <v>2376</v>
      </c>
      <c r="O371" s="362"/>
    </row>
    <row r="372" spans="1:17" ht="20.100000000000001" customHeight="1">
      <c r="A372" s="306"/>
      <c r="B372" s="307"/>
      <c r="C372" s="307"/>
      <c r="D372" s="356"/>
      <c r="E372" s="357"/>
      <c r="F372" s="358"/>
      <c r="G372" s="359"/>
      <c r="H372" s="307"/>
      <c r="I372" s="307"/>
      <c r="J372" s="360"/>
      <c r="K372" s="361"/>
      <c r="L372" s="360"/>
      <c r="M372" s="361"/>
      <c r="N372" s="361"/>
      <c r="O372" s="362"/>
    </row>
    <row r="373" spans="1:17" ht="20.100000000000001" customHeight="1">
      <c r="A373" s="316" t="s">
        <v>83</v>
      </c>
      <c r="B373" s="317" t="s">
        <v>584</v>
      </c>
      <c r="C373" s="317" t="s">
        <v>585</v>
      </c>
      <c r="D373" s="346">
        <v>9663</v>
      </c>
      <c r="E373" s="328"/>
      <c r="F373" s="329"/>
      <c r="G373" s="330"/>
      <c r="H373" s="317" t="s">
        <v>586</v>
      </c>
      <c r="I373" s="317" t="s">
        <v>587</v>
      </c>
      <c r="J373" s="331">
        <v>5000</v>
      </c>
      <c r="K373" s="332">
        <f>IF(ROUND(J373*1.1,0)=0,"",ROUND(J373*1.1,0))</f>
        <v>5500</v>
      </c>
      <c r="L373" s="331"/>
      <c r="M373" s="332">
        <f>IF(ROUND(J373*0.9,0)=0,"",ROUND(J373*0.9,0))</f>
        <v>4500</v>
      </c>
      <c r="N373" s="332">
        <f>IFERROR(ROUND(M373*1.1,0),"")</f>
        <v>4950</v>
      </c>
      <c r="O373" s="347" t="s">
        <v>588</v>
      </c>
    </row>
    <row r="374" spans="1:17" ht="20.100000000000001" customHeight="1">
      <c r="A374" s="316" t="s">
        <v>83</v>
      </c>
      <c r="B374" s="317" t="s">
        <v>589</v>
      </c>
      <c r="C374" s="317" t="s">
        <v>590</v>
      </c>
      <c r="D374" s="346">
        <v>9664</v>
      </c>
      <c r="E374" s="328"/>
      <c r="F374" s="329"/>
      <c r="G374" s="330"/>
      <c r="H374" s="317" t="s">
        <v>591</v>
      </c>
      <c r="I374" s="317" t="s">
        <v>592</v>
      </c>
      <c r="J374" s="331">
        <v>2800</v>
      </c>
      <c r="K374" s="332">
        <f>IF(ROUND(J374*1.1,0)=0,"",ROUND(J374*1.1,0))</f>
        <v>3080</v>
      </c>
      <c r="L374" s="331"/>
      <c r="M374" s="332">
        <f>IF(ROUND(J374*0.9,0)=0,"",ROUND(J374*0.9,0))</f>
        <v>2520</v>
      </c>
      <c r="N374" s="332">
        <f>IFERROR(ROUND(M374*1.1,0),"")</f>
        <v>2772</v>
      </c>
      <c r="O374" s="347"/>
    </row>
    <row r="375" spans="1:17" ht="20.100000000000001" customHeight="1">
      <c r="A375" s="316" t="s">
        <v>83</v>
      </c>
      <c r="B375" s="317" t="s">
        <v>593</v>
      </c>
      <c r="C375" s="317" t="s">
        <v>594</v>
      </c>
      <c r="D375" s="346">
        <v>9665</v>
      </c>
      <c r="E375" s="328"/>
      <c r="F375" s="329"/>
      <c r="G375" s="330"/>
      <c r="H375" s="317" t="s">
        <v>595</v>
      </c>
      <c r="I375" s="317" t="s">
        <v>596</v>
      </c>
      <c r="J375" s="331">
        <v>2280</v>
      </c>
      <c r="K375" s="332">
        <f>IF(ROUND(J375*1.1,0)=0,"",ROUND(J375*1.1,0))</f>
        <v>2508</v>
      </c>
      <c r="L375" s="331"/>
      <c r="M375" s="332">
        <f>IF(ROUND(J375*0.9,0)=0,"",ROUND(J375*0.9,0))</f>
        <v>2052</v>
      </c>
      <c r="N375" s="332">
        <f>IFERROR(ROUND(M375*1.1,0),"")</f>
        <v>2257</v>
      </c>
      <c r="O375" s="347"/>
      <c r="Q375"/>
    </row>
    <row r="376" spans="1:17" ht="20.100000000000001" customHeight="1">
      <c r="A376" s="316"/>
      <c r="B376" s="317"/>
      <c r="C376" s="317"/>
      <c r="D376" s="346"/>
      <c r="E376" s="328"/>
      <c r="F376" s="329"/>
      <c r="G376" s="330"/>
      <c r="H376" s="317"/>
      <c r="I376" s="317"/>
      <c r="J376" s="331"/>
      <c r="K376" s="332"/>
      <c r="L376" s="331"/>
      <c r="M376" s="332"/>
      <c r="N376" s="332"/>
      <c r="O376" s="347"/>
      <c r="Q376"/>
    </row>
    <row r="377" spans="1:17" ht="20.100000000000001" customHeight="1">
      <c r="A377" s="316" t="s">
        <v>402</v>
      </c>
      <c r="B377" s="317" t="s">
        <v>597</v>
      </c>
      <c r="C377" s="317" t="s">
        <v>598</v>
      </c>
      <c r="D377" s="346">
        <v>9668</v>
      </c>
      <c r="E377" s="328"/>
      <c r="F377" s="329"/>
      <c r="G377" s="330"/>
      <c r="H377" s="317" t="s">
        <v>599</v>
      </c>
      <c r="I377" s="317" t="s">
        <v>495</v>
      </c>
      <c r="J377" s="331">
        <v>3000</v>
      </c>
      <c r="K377" s="332">
        <f>IF(ROUND(J377*1.1,0)=0,"",ROUND(J377*1.1,0))</f>
        <v>3300</v>
      </c>
      <c r="L377" s="331"/>
      <c r="M377" s="332">
        <f>IF(ROUND(J377*0.9,0)=0,"",ROUND(J377*0.9,0))</f>
        <v>2700</v>
      </c>
      <c r="N377" s="332">
        <f>IFERROR(ROUND(M377*1.1,0),"")</f>
        <v>2970</v>
      </c>
      <c r="O377" s="347"/>
      <c r="Q377"/>
    </row>
    <row r="378" spans="1:17" ht="20.100000000000001" customHeight="1">
      <c r="A378" s="316" t="s">
        <v>402</v>
      </c>
      <c r="B378" s="317" t="s">
        <v>600</v>
      </c>
      <c r="C378" s="317" t="s">
        <v>601</v>
      </c>
      <c r="D378" s="346">
        <v>9669</v>
      </c>
      <c r="E378" s="328"/>
      <c r="F378" s="329"/>
      <c r="G378" s="330"/>
      <c r="H378" s="317" t="s">
        <v>602</v>
      </c>
      <c r="I378" s="317" t="s">
        <v>603</v>
      </c>
      <c r="J378" s="331">
        <v>3600</v>
      </c>
      <c r="K378" s="332">
        <f>IF(ROUND(J378*1.1,0)=0,"",ROUND(J378*1.1,0))</f>
        <v>3960</v>
      </c>
      <c r="L378" s="401" t="s">
        <v>64</v>
      </c>
      <c r="M378" s="402">
        <f>IF(ROUND(J378*1,0)=0,"",ROUND(J378*1,0))</f>
        <v>3600</v>
      </c>
      <c r="N378" s="332">
        <f>IFERROR(ROUND(M378*1.1,0),"")</f>
        <v>3960</v>
      </c>
      <c r="O378" s="347"/>
      <c r="Q378"/>
    </row>
    <row r="379" spans="1:17" customFormat="1" ht="20.100000000000001" customHeight="1" thickBot="1">
      <c r="A379" s="348"/>
      <c r="B379" s="349"/>
      <c r="C379" s="349"/>
      <c r="D379" s="350"/>
      <c r="E379" s="351"/>
      <c r="F379" s="352"/>
      <c r="G379" s="353"/>
      <c r="H379" s="349"/>
      <c r="I379" s="349"/>
      <c r="J379" s="349"/>
      <c r="K379" s="349"/>
      <c r="L379" s="354"/>
      <c r="M379" s="349"/>
      <c r="N379" s="349"/>
      <c r="O379" s="355"/>
      <c r="Q379" s="72"/>
    </row>
    <row r="380" spans="1:17" customFormat="1" ht="20.100000000000001" customHeight="1" thickTop="1">
      <c r="A380" s="101"/>
      <c r="D380" s="102"/>
      <c r="E380" s="102"/>
      <c r="G380" s="102"/>
      <c r="O380" s="101"/>
      <c r="Q380" s="72"/>
    </row>
    <row r="381" spans="1:17" customFormat="1" ht="20.100000000000001" customHeight="1">
      <c r="A381" s="101"/>
      <c r="D381" s="102"/>
      <c r="E381" s="102"/>
      <c r="G381" s="102"/>
      <c r="O381" s="101"/>
      <c r="Q381" s="72"/>
    </row>
    <row r="382" spans="1:17" s="103" customFormat="1" ht="21">
      <c r="A382" s="532" t="s">
        <v>604</v>
      </c>
      <c r="B382" s="532"/>
      <c r="C382" s="532"/>
      <c r="D382" s="532"/>
      <c r="E382" s="532"/>
      <c r="F382" s="532"/>
      <c r="G382" s="532"/>
      <c r="J382" s="257"/>
      <c r="K382" s="257"/>
      <c r="L382" s="257"/>
    </row>
    <row r="383" spans="1:17" s="32" customFormat="1" ht="13.5" customHeight="1">
      <c r="B383" s="104"/>
      <c r="C383" s="104"/>
      <c r="D383" s="40"/>
      <c r="G383" s="43"/>
      <c r="J383" s="44"/>
      <c r="K383" s="105"/>
      <c r="L383" s="44"/>
      <c r="N383" s="44"/>
    </row>
    <row r="384" spans="1:17" s="53" customFormat="1" ht="15.75" customHeight="1" thickBot="1">
      <c r="A384" s="46"/>
      <c r="B384" s="46"/>
      <c r="C384" s="46"/>
      <c r="D384" s="47"/>
      <c r="E384" s="46"/>
      <c r="F384" s="46"/>
      <c r="G384" s="50"/>
      <c r="H384" s="46"/>
      <c r="I384" s="46"/>
      <c r="J384" s="51"/>
      <c r="K384" s="51"/>
      <c r="L384" s="106" t="s">
        <v>14</v>
      </c>
      <c r="M384" s="51"/>
      <c r="N384" s="51"/>
      <c r="O384" s="46"/>
    </row>
    <row r="385" spans="1:17" s="53" customFormat="1" ht="20.100000000000001" customHeight="1" thickTop="1" thickBot="1">
      <c r="A385" s="301"/>
      <c r="B385" s="302" t="s">
        <v>15</v>
      </c>
      <c r="C385" s="302" t="s">
        <v>16</v>
      </c>
      <c r="D385" s="527" t="s">
        <v>17</v>
      </c>
      <c r="E385" s="527"/>
      <c r="F385" s="527"/>
      <c r="G385" s="303"/>
      <c r="H385" s="302" t="s">
        <v>18</v>
      </c>
      <c r="I385" s="302" t="s">
        <v>19</v>
      </c>
      <c r="J385" s="304" t="s">
        <v>20</v>
      </c>
      <c r="K385" s="304" t="s">
        <v>21</v>
      </c>
      <c r="L385" s="304"/>
      <c r="M385" s="304"/>
      <c r="N385" s="304" t="s">
        <v>22</v>
      </c>
      <c r="O385" s="305" t="s">
        <v>23</v>
      </c>
    </row>
    <row r="386" spans="1:17" ht="20.100000000000001" customHeight="1">
      <c r="A386" s="306" t="s">
        <v>83</v>
      </c>
      <c r="B386" s="307" t="s">
        <v>605</v>
      </c>
      <c r="C386" s="307" t="s">
        <v>606</v>
      </c>
      <c r="D386" s="356">
        <v>9686</v>
      </c>
      <c r="E386" s="357"/>
      <c r="F386" s="358"/>
      <c r="G386" s="359"/>
      <c r="H386" s="307" t="s">
        <v>607</v>
      </c>
      <c r="I386" s="307" t="s">
        <v>603</v>
      </c>
      <c r="J386" s="360">
        <v>2900</v>
      </c>
      <c r="K386" s="361">
        <f>IF(ROUND(J386*1.1,0)=0,"",ROUND(J386*1.1,0))</f>
        <v>3190</v>
      </c>
      <c r="L386" s="403" t="s">
        <v>64</v>
      </c>
      <c r="M386" s="404">
        <f>IF(ROUND(J386*1,0)=0,"",ROUND(J386*1,0))</f>
        <v>2900</v>
      </c>
      <c r="N386" s="361">
        <f>IFERROR(ROUND(M386*1.1,0),"")</f>
        <v>3190</v>
      </c>
      <c r="O386" s="362"/>
    </row>
    <row r="387" spans="1:17" ht="20.100000000000001" customHeight="1">
      <c r="A387" s="316" t="s">
        <v>83</v>
      </c>
      <c r="B387" s="317" t="s">
        <v>608</v>
      </c>
      <c r="C387" s="317" t="s">
        <v>609</v>
      </c>
      <c r="D387" s="346">
        <v>9687</v>
      </c>
      <c r="E387" s="328"/>
      <c r="F387" s="329"/>
      <c r="G387" s="330"/>
      <c r="H387" s="317" t="s">
        <v>610</v>
      </c>
      <c r="I387" s="317" t="s">
        <v>611</v>
      </c>
      <c r="J387" s="331">
        <v>2400</v>
      </c>
      <c r="K387" s="332">
        <f>IF(ROUND(J387*1.1,0)=0,"",ROUND(J387*1.1,0))</f>
        <v>2640</v>
      </c>
      <c r="L387" s="331"/>
      <c r="M387" s="332">
        <f>IF(ROUND(J387*0.9,0)=0,"",ROUND(J387*0.9,0))</f>
        <v>2160</v>
      </c>
      <c r="N387" s="332">
        <f>IFERROR(ROUND(M387*1.1,0),"")</f>
        <v>2376</v>
      </c>
      <c r="O387" s="347"/>
    </row>
    <row r="388" spans="1:17" ht="20.100000000000001" customHeight="1">
      <c r="A388" s="316" t="s">
        <v>83</v>
      </c>
      <c r="B388" s="317" t="s">
        <v>612</v>
      </c>
      <c r="C388" s="317" t="s">
        <v>613</v>
      </c>
      <c r="D388" s="346">
        <v>9688</v>
      </c>
      <c r="E388" s="328"/>
      <c r="F388" s="329"/>
      <c r="G388" s="330"/>
      <c r="H388" s="317" t="s">
        <v>614</v>
      </c>
      <c r="I388" s="317" t="s">
        <v>615</v>
      </c>
      <c r="J388" s="331">
        <v>2800</v>
      </c>
      <c r="K388" s="332">
        <f>IF(ROUND(J388*1.1,0)=0,"",ROUND(J388*1.1,0))</f>
        <v>3080</v>
      </c>
      <c r="L388" s="331"/>
      <c r="M388" s="332">
        <f>IF(ROUND(J388*0.9,0)=0,"",ROUND(J388*0.9,0))</f>
        <v>2520</v>
      </c>
      <c r="N388" s="332">
        <f>IFERROR(ROUND(M388*1.1,0),"")</f>
        <v>2772</v>
      </c>
      <c r="O388" s="347"/>
    </row>
    <row r="389" spans="1:17" customFormat="1" ht="20.100000000000001" customHeight="1" thickBot="1">
      <c r="A389" s="348"/>
      <c r="B389" s="349"/>
      <c r="C389" s="349"/>
      <c r="D389" s="350"/>
      <c r="E389" s="351"/>
      <c r="F389" s="352"/>
      <c r="G389" s="353"/>
      <c r="H389" s="349"/>
      <c r="I389" s="349"/>
      <c r="J389" s="349"/>
      <c r="K389" s="349"/>
      <c r="L389" s="354"/>
      <c r="M389" s="349"/>
      <c r="N389" s="349"/>
      <c r="O389" s="355"/>
      <c r="Q389" s="72"/>
    </row>
    <row r="390" spans="1:17" customFormat="1" ht="20.100000000000001" customHeight="1" thickTop="1">
      <c r="A390" s="101"/>
      <c r="D390" s="102"/>
      <c r="E390" s="102"/>
      <c r="G390" s="102"/>
      <c r="O390" s="101"/>
      <c r="Q390" s="72"/>
    </row>
    <row r="391" spans="1:17" customFormat="1" ht="9.75" customHeight="1">
      <c r="A391" s="101"/>
      <c r="D391" s="102"/>
      <c r="E391" s="102"/>
      <c r="G391" s="102"/>
      <c r="O391" s="101"/>
      <c r="Q391" s="72"/>
    </row>
    <row r="392" spans="1:17" s="103" customFormat="1" ht="30.75">
      <c r="A392" s="528" t="s">
        <v>616</v>
      </c>
      <c r="B392" s="529"/>
      <c r="C392" s="529"/>
      <c r="D392" s="529"/>
      <c r="E392" s="529"/>
      <c r="F392" s="529"/>
      <c r="G392" s="529"/>
      <c r="H392" s="529"/>
      <c r="I392" s="529"/>
      <c r="J392" s="529"/>
      <c r="K392" s="529"/>
      <c r="L392" s="529"/>
      <c r="M392" s="529"/>
      <c r="N392" s="529"/>
      <c r="O392" s="529"/>
    </row>
    <row r="393" spans="1:17" s="32" customFormat="1" ht="13.5" customHeight="1" thickBot="1">
      <c r="B393" s="104"/>
      <c r="C393" s="104"/>
      <c r="D393" s="40"/>
      <c r="G393" s="43"/>
      <c r="J393" s="44"/>
      <c r="K393" s="105"/>
      <c r="L393" s="44"/>
      <c r="N393" s="44"/>
      <c r="O393" s="289"/>
    </row>
    <row r="394" spans="1:17" s="290" customFormat="1" ht="30" customHeight="1" thickTop="1">
      <c r="A394" s="405"/>
      <c r="B394" s="406" t="s">
        <v>617</v>
      </c>
      <c r="C394" s="407"/>
      <c r="D394" s="408"/>
      <c r="E394" s="407"/>
      <c r="F394" s="407"/>
      <c r="G394" s="409"/>
      <c r="H394" s="410"/>
      <c r="I394" s="405"/>
      <c r="J394" s="411"/>
      <c r="K394" s="405"/>
    </row>
    <row r="395" spans="1:17" s="290" customFormat="1" ht="30" customHeight="1">
      <c r="A395" s="405"/>
      <c r="B395" s="412" t="s">
        <v>618</v>
      </c>
      <c r="C395" s="405"/>
      <c r="D395" s="413"/>
      <c r="E395" s="405"/>
      <c r="F395" s="405"/>
      <c r="G395" s="414"/>
      <c r="H395" s="415"/>
      <c r="I395" s="405"/>
      <c r="J395" s="411"/>
      <c r="K395" s="405"/>
    </row>
    <row r="396" spans="1:17" s="290" customFormat="1" ht="30" customHeight="1" thickBot="1">
      <c r="A396" s="405"/>
      <c r="B396" s="416" t="s">
        <v>619</v>
      </c>
      <c r="C396" s="417"/>
      <c r="D396" s="418"/>
      <c r="E396" s="417"/>
      <c r="F396" s="417"/>
      <c r="G396" s="419"/>
      <c r="H396" s="420"/>
      <c r="I396" s="405"/>
      <c r="J396" s="411"/>
      <c r="K396" s="405"/>
    </row>
    <row r="397" spans="1:17" s="53" customFormat="1" ht="21.6" customHeight="1" thickTop="1" thickBot="1">
      <c r="A397" s="46"/>
      <c r="B397" s="46"/>
      <c r="C397" s="46"/>
      <c r="D397" s="47"/>
      <c r="E397" s="46"/>
      <c r="F397" s="46"/>
      <c r="G397" s="50"/>
      <c r="H397" s="46"/>
      <c r="I397" s="46"/>
      <c r="J397" s="51"/>
      <c r="K397" s="51"/>
      <c r="L397" s="106" t="s">
        <v>14</v>
      </c>
      <c r="M397" s="51"/>
      <c r="N397" s="51"/>
      <c r="O397" s="46"/>
    </row>
    <row r="398" spans="1:17" s="53" customFormat="1" ht="20.100000000000001" customHeight="1" thickTop="1" thickBot="1">
      <c r="A398" s="301"/>
      <c r="B398" s="302" t="s">
        <v>15</v>
      </c>
      <c r="C398" s="302" t="s">
        <v>16</v>
      </c>
      <c r="D398" s="527" t="s">
        <v>17</v>
      </c>
      <c r="E398" s="527"/>
      <c r="F398" s="527"/>
      <c r="G398" s="303"/>
      <c r="H398" s="302" t="s">
        <v>18</v>
      </c>
      <c r="I398" s="302" t="s">
        <v>19</v>
      </c>
      <c r="J398" s="304" t="s">
        <v>20</v>
      </c>
      <c r="K398" s="304" t="s">
        <v>21</v>
      </c>
      <c r="L398" s="304"/>
      <c r="M398" s="304"/>
      <c r="N398" s="304" t="s">
        <v>22</v>
      </c>
      <c r="O398" s="305" t="s">
        <v>23</v>
      </c>
    </row>
    <row r="399" spans="1:17" ht="20.100000000000001" customHeight="1">
      <c r="A399" s="306"/>
      <c r="B399" s="307" t="s">
        <v>620</v>
      </c>
      <c r="C399" s="307" t="s">
        <v>621</v>
      </c>
      <c r="D399" s="356">
        <v>9767</v>
      </c>
      <c r="E399" s="357"/>
      <c r="F399" s="358"/>
      <c r="G399" s="359"/>
      <c r="H399" s="307" t="s">
        <v>622</v>
      </c>
      <c r="I399" s="307" t="s">
        <v>144</v>
      </c>
      <c r="J399" s="360">
        <v>2200</v>
      </c>
      <c r="K399" s="361">
        <f>IF(ROUND(J399*1.1,0)=0,"",ROUND(J399*1.1,0))</f>
        <v>2420</v>
      </c>
      <c r="L399" s="360"/>
      <c r="M399" s="361">
        <f>IF(ROUND(J399*0.9,0)=0,"",ROUND(J399*0.9,0))</f>
        <v>1980</v>
      </c>
      <c r="N399" s="361">
        <f>IFERROR(ROUND(M399*1.1,0),"")</f>
        <v>2178</v>
      </c>
      <c r="O399" s="362"/>
    </row>
    <row r="400" spans="1:17" ht="20.100000000000001" customHeight="1">
      <c r="A400" s="316"/>
      <c r="B400" s="317" t="s">
        <v>623</v>
      </c>
      <c r="C400" s="317" t="s">
        <v>624</v>
      </c>
      <c r="D400" s="346">
        <v>9768</v>
      </c>
      <c r="E400" s="328"/>
      <c r="F400" s="329"/>
      <c r="G400" s="330"/>
      <c r="H400" s="317" t="s">
        <v>625</v>
      </c>
      <c r="I400" s="317" t="s">
        <v>367</v>
      </c>
      <c r="J400" s="331">
        <v>3600</v>
      </c>
      <c r="K400" s="332">
        <f>IF(ROUND(J400*1.1,0)=0,"",ROUND(J400*1.1,0))</f>
        <v>3960</v>
      </c>
      <c r="L400" s="401" t="s">
        <v>64</v>
      </c>
      <c r="M400" s="402">
        <f>IF(ROUND(J400*1,0)=0,"",ROUND(J400*1,0))</f>
        <v>3600</v>
      </c>
      <c r="N400" s="332">
        <f>IFERROR(ROUND(M400*1.1,0),"")</f>
        <v>3960</v>
      </c>
      <c r="O400" s="347"/>
    </row>
    <row r="401" spans="1:17" ht="20.100000000000001" customHeight="1">
      <c r="A401" s="316"/>
      <c r="B401" s="317" t="s">
        <v>626</v>
      </c>
      <c r="C401" s="317" t="s">
        <v>621</v>
      </c>
      <c r="D401" s="327">
        <v>9767</v>
      </c>
      <c r="E401" s="328"/>
      <c r="F401" s="329"/>
      <c r="G401" s="330"/>
      <c r="H401" s="317" t="s">
        <v>622</v>
      </c>
      <c r="I401" s="317" t="s">
        <v>144</v>
      </c>
      <c r="J401" s="331">
        <v>2200</v>
      </c>
      <c r="K401" s="332">
        <f>IF(ROUND(J401*1.1,0)=0,"",ROUND(J401*1.1,0))</f>
        <v>2420</v>
      </c>
      <c r="L401" s="331"/>
      <c r="M401" s="332">
        <f>IF(ROUND(J401*0.9,0)=0,"",ROUND(J401*0.9,0))</f>
        <v>1980</v>
      </c>
      <c r="N401" s="332">
        <f>IFERROR(ROUND(M401*1.1,0),"")</f>
        <v>2178</v>
      </c>
      <c r="O401" s="347"/>
    </row>
    <row r="402" spans="1:17" ht="20.100000000000001" customHeight="1">
      <c r="A402" s="316"/>
      <c r="B402" s="317" t="s">
        <v>627</v>
      </c>
      <c r="C402" s="317" t="s">
        <v>624</v>
      </c>
      <c r="D402" s="346">
        <v>9769</v>
      </c>
      <c r="E402" s="328"/>
      <c r="F402" s="329"/>
      <c r="G402" s="330"/>
      <c r="H402" s="317" t="s">
        <v>628</v>
      </c>
      <c r="I402" s="317" t="s">
        <v>629</v>
      </c>
      <c r="J402" s="331">
        <v>3400</v>
      </c>
      <c r="K402" s="332">
        <f>IF(ROUND(J402*1.1,0)=0,"",ROUND(J402*1.1,0))</f>
        <v>3740</v>
      </c>
      <c r="L402" s="401" t="s">
        <v>64</v>
      </c>
      <c r="M402" s="402">
        <f>IF(ROUND(J402*1,0)=0,"",ROUND(J402*1,0))</f>
        <v>3400</v>
      </c>
      <c r="N402" s="332">
        <f>IFERROR(ROUND(M402*1.1,0),"")</f>
        <v>3740</v>
      </c>
      <c r="O402" s="347"/>
    </row>
    <row r="403" spans="1:17" ht="20.100000000000001" customHeight="1">
      <c r="A403" s="316"/>
      <c r="B403" s="317" t="s">
        <v>630</v>
      </c>
      <c r="C403" s="317" t="s">
        <v>621</v>
      </c>
      <c r="D403" s="346">
        <v>9770</v>
      </c>
      <c r="E403" s="328"/>
      <c r="F403" s="329"/>
      <c r="G403" s="330"/>
      <c r="H403" s="317" t="s">
        <v>631</v>
      </c>
      <c r="I403" s="317" t="s">
        <v>225</v>
      </c>
      <c r="J403" s="331">
        <v>1900</v>
      </c>
      <c r="K403" s="332">
        <f>IF(ROUND(J403*1.1,0)=0,"",ROUND(J403*1.1,0))</f>
        <v>2090</v>
      </c>
      <c r="L403" s="331"/>
      <c r="M403" s="332">
        <f>IF(ROUND(J403*0.9,0)=0,"",ROUND(J403*0.9,0))</f>
        <v>1710</v>
      </c>
      <c r="N403" s="332">
        <f>IFERROR(ROUND(M403*1.1,0),"")</f>
        <v>1881</v>
      </c>
      <c r="O403" s="347"/>
    </row>
    <row r="404" spans="1:17" customFormat="1" ht="20.100000000000001" customHeight="1">
      <c r="A404" s="421"/>
      <c r="B404" s="422"/>
      <c r="C404" s="422"/>
      <c r="D404" s="423"/>
      <c r="E404" s="424"/>
      <c r="F404" s="425"/>
      <c r="G404" s="426"/>
      <c r="H404" s="422"/>
      <c r="I404" s="422"/>
      <c r="J404" s="422"/>
      <c r="K404" s="422"/>
      <c r="L404" s="427"/>
      <c r="M404" s="422"/>
      <c r="N404" s="422"/>
      <c r="O404" s="428"/>
      <c r="Q404" s="72"/>
    </row>
    <row r="405" spans="1:17" ht="20.100000000000001" customHeight="1">
      <c r="A405" s="316" t="s">
        <v>402</v>
      </c>
      <c r="B405" s="317" t="s">
        <v>632</v>
      </c>
      <c r="C405" s="317" t="s">
        <v>633</v>
      </c>
      <c r="D405" s="346">
        <v>9773</v>
      </c>
      <c r="E405" s="328"/>
      <c r="F405" s="329"/>
      <c r="G405" s="330"/>
      <c r="H405" s="317" t="s">
        <v>634</v>
      </c>
      <c r="I405" s="317" t="s">
        <v>144</v>
      </c>
      <c r="J405" s="331">
        <v>2200</v>
      </c>
      <c r="K405" s="332">
        <f>IF(ROUND(J405*1.1,0)=0,"",ROUND(J405*1.1,0))</f>
        <v>2420</v>
      </c>
      <c r="L405" s="331"/>
      <c r="M405" s="332">
        <f>IF(ROUND(J405*0.9,0)=0,"",ROUND(J405*0.9,0))</f>
        <v>1980</v>
      </c>
      <c r="N405" s="332">
        <f>IFERROR(ROUND(M405*1.1,0),"")</f>
        <v>2178</v>
      </c>
      <c r="O405" s="347"/>
    </row>
    <row r="406" spans="1:17" ht="20.100000000000001" customHeight="1">
      <c r="A406" s="316" t="s">
        <v>402</v>
      </c>
      <c r="B406" s="317" t="s">
        <v>635</v>
      </c>
      <c r="C406" s="317" t="s">
        <v>636</v>
      </c>
      <c r="D406" s="346">
        <v>9774</v>
      </c>
      <c r="E406" s="328"/>
      <c r="F406" s="329"/>
      <c r="G406" s="330"/>
      <c r="H406" s="317" t="s">
        <v>637</v>
      </c>
      <c r="I406" s="317" t="s">
        <v>638</v>
      </c>
      <c r="J406" s="331">
        <v>1800</v>
      </c>
      <c r="K406" s="332">
        <f>IF(ROUND(J406*1.1,0)=0,"",ROUND(J406*1.1,0))</f>
        <v>1980</v>
      </c>
      <c r="L406" s="331"/>
      <c r="M406" s="332">
        <f>IF(ROUND(J406*0.9,0)=0,"",ROUND(J406*0.9,0))</f>
        <v>1620</v>
      </c>
      <c r="N406" s="332">
        <f>IFERROR(ROUND(M406*1.1,0),"")</f>
        <v>1782</v>
      </c>
      <c r="O406" s="347"/>
    </row>
    <row r="407" spans="1:17" ht="20.100000000000001" customHeight="1">
      <c r="A407" s="429" t="s">
        <v>402</v>
      </c>
      <c r="B407" s="430" t="s">
        <v>639</v>
      </c>
      <c r="C407" s="430" t="s">
        <v>640</v>
      </c>
      <c r="D407" s="431">
        <v>9775</v>
      </c>
      <c r="E407" s="432"/>
      <c r="F407" s="433"/>
      <c r="G407" s="434"/>
      <c r="H407" s="430" t="s">
        <v>641</v>
      </c>
      <c r="I407" s="430" t="s">
        <v>249</v>
      </c>
      <c r="J407" s="401">
        <v>2700</v>
      </c>
      <c r="K407" s="402">
        <f>IF(ROUND(J407*1.1,0)=0,"",ROUND(J407*1.1,0))</f>
        <v>2970</v>
      </c>
      <c r="L407" s="401" t="s">
        <v>64</v>
      </c>
      <c r="M407" s="402">
        <f>IF(ROUND(J407*1,0)=0,"",ROUND(J407*1,0))</f>
        <v>2700</v>
      </c>
      <c r="N407" s="402">
        <f>IFERROR(ROUND(M407*1.1,0),"")</f>
        <v>2970</v>
      </c>
      <c r="O407" s="435"/>
    </row>
    <row r="408" spans="1:17" ht="20.100000000000001" customHeight="1">
      <c r="A408" s="316" t="s">
        <v>402</v>
      </c>
      <c r="B408" s="317" t="s">
        <v>642</v>
      </c>
      <c r="C408" s="317" t="s">
        <v>643</v>
      </c>
      <c r="D408" s="346">
        <v>9776</v>
      </c>
      <c r="E408" s="328"/>
      <c r="F408" s="329"/>
      <c r="G408" s="330"/>
      <c r="H408" s="317" t="s">
        <v>644</v>
      </c>
      <c r="I408" s="317" t="s">
        <v>225</v>
      </c>
      <c r="J408" s="331">
        <v>700</v>
      </c>
      <c r="K408" s="332">
        <f>IF(ROUND(J408*1.1,0)=0,"",ROUND(J408*1.1,0))</f>
        <v>770</v>
      </c>
      <c r="L408" s="331"/>
      <c r="M408" s="332">
        <f>IF(ROUND(J408*0.9,0)=0,"",ROUND(J408*0.9,0))</f>
        <v>630</v>
      </c>
      <c r="N408" s="332">
        <f>IFERROR(ROUND(M408*1.1,0),"")</f>
        <v>693</v>
      </c>
      <c r="O408" s="347"/>
    </row>
    <row r="409" spans="1:17" ht="20.100000000000001" customHeight="1">
      <c r="A409" s="316" t="s">
        <v>402</v>
      </c>
      <c r="B409" s="317" t="s">
        <v>645</v>
      </c>
      <c r="C409" s="317" t="s">
        <v>646</v>
      </c>
      <c r="D409" s="346">
        <v>9778</v>
      </c>
      <c r="E409" s="328"/>
      <c r="F409" s="329"/>
      <c r="G409" s="330"/>
      <c r="H409" s="317" t="s">
        <v>647</v>
      </c>
      <c r="I409" s="317" t="s">
        <v>144</v>
      </c>
      <c r="J409" s="331">
        <v>2300</v>
      </c>
      <c r="K409" s="332">
        <f>IF(ROUND(J409*1.1,0)=0,"",ROUND(J409*1.1,0))</f>
        <v>2530</v>
      </c>
      <c r="L409" s="331"/>
      <c r="M409" s="332">
        <f>IF(ROUND(J409*0.9,0)=0,"",ROUND(J409*0.9,0))</f>
        <v>2070</v>
      </c>
      <c r="N409" s="332">
        <f>IFERROR(ROUND(M409*1.1,0),"")</f>
        <v>2277</v>
      </c>
      <c r="O409" s="347"/>
    </row>
    <row r="410" spans="1:17" ht="20.100000000000001" customHeight="1">
      <c r="A410" s="316"/>
      <c r="B410" s="317"/>
      <c r="C410" s="317"/>
      <c r="D410" s="346"/>
      <c r="E410" s="328"/>
      <c r="F410" s="329"/>
      <c r="G410" s="330"/>
      <c r="H410" s="317"/>
      <c r="I410" s="317"/>
      <c r="J410" s="331"/>
      <c r="K410" s="332"/>
      <c r="L410" s="331"/>
      <c r="M410" s="332"/>
      <c r="N410" s="332"/>
      <c r="O410" s="347"/>
    </row>
    <row r="411" spans="1:17" ht="20.100000000000001" customHeight="1">
      <c r="A411" s="316" t="s">
        <v>648</v>
      </c>
      <c r="B411" s="317" t="s">
        <v>649</v>
      </c>
      <c r="C411" s="317" t="s">
        <v>636</v>
      </c>
      <c r="D411" s="346">
        <v>9782</v>
      </c>
      <c r="E411" s="328"/>
      <c r="F411" s="329"/>
      <c r="G411" s="330"/>
      <c r="H411" s="317" t="s">
        <v>650</v>
      </c>
      <c r="I411" s="317" t="s">
        <v>638</v>
      </c>
      <c r="J411" s="331">
        <v>1800</v>
      </c>
      <c r="K411" s="332">
        <f>IF(ROUND(J411*1.1,0)=0,"",ROUND(J411*1.1,0))</f>
        <v>1980</v>
      </c>
      <c r="L411" s="331"/>
      <c r="M411" s="332">
        <f>IF(ROUND(J411*0.9,0)=0,"",ROUND(J411*0.9,0))</f>
        <v>1620</v>
      </c>
      <c r="N411" s="332">
        <f>IFERROR(ROUND(M411*1.1,0),"")</f>
        <v>1782</v>
      </c>
      <c r="O411" s="347"/>
    </row>
    <row r="412" spans="1:17" ht="20.100000000000001" customHeight="1">
      <c r="A412" s="316" t="s">
        <v>651</v>
      </c>
      <c r="B412" s="317" t="s">
        <v>652</v>
      </c>
      <c r="C412" s="317" t="s">
        <v>653</v>
      </c>
      <c r="D412" s="346">
        <v>9783</v>
      </c>
      <c r="E412" s="328"/>
      <c r="F412" s="329"/>
      <c r="G412" s="330"/>
      <c r="H412" s="317" t="s">
        <v>654</v>
      </c>
      <c r="I412" s="317" t="s">
        <v>144</v>
      </c>
      <c r="J412" s="331">
        <v>2400</v>
      </c>
      <c r="K412" s="332">
        <f>IF(ROUND(J412*1.1,0)=0,"",ROUND(J412*1.1,0))</f>
        <v>2640</v>
      </c>
      <c r="L412" s="331"/>
      <c r="M412" s="332">
        <f>IF(ROUND(J412*0.9,0)=0,"",ROUND(J412*0.9,0))</f>
        <v>2160</v>
      </c>
      <c r="N412" s="332">
        <f>IFERROR(ROUND(M412*1.1,0),"")</f>
        <v>2376</v>
      </c>
      <c r="O412" s="347"/>
    </row>
    <row r="413" spans="1:17" ht="20.100000000000001" customHeight="1">
      <c r="A413" s="316" t="s">
        <v>651</v>
      </c>
      <c r="B413" s="317" t="s">
        <v>655</v>
      </c>
      <c r="C413" s="317" t="s">
        <v>653</v>
      </c>
      <c r="D413" s="346">
        <v>9784</v>
      </c>
      <c r="E413" s="328"/>
      <c r="F413" s="329"/>
      <c r="G413" s="330"/>
      <c r="H413" s="317" t="s">
        <v>656</v>
      </c>
      <c r="I413" s="317" t="s">
        <v>233</v>
      </c>
      <c r="J413" s="331">
        <v>1800</v>
      </c>
      <c r="K413" s="332">
        <f>IF(ROUND(J413*1.1,0)=0,"",ROUND(J413*1.1,0))</f>
        <v>1980</v>
      </c>
      <c r="L413" s="331"/>
      <c r="M413" s="332">
        <f>IF(ROUND(J413*0.9,0)=0,"",ROUND(J413*0.9,0))</f>
        <v>1620</v>
      </c>
      <c r="N413" s="332">
        <f>IFERROR(ROUND(M413*1.1,0),"")</f>
        <v>1782</v>
      </c>
      <c r="O413" s="347"/>
    </row>
    <row r="414" spans="1:17" customFormat="1" ht="20.100000000000001" customHeight="1">
      <c r="A414" s="421"/>
      <c r="B414" s="422"/>
      <c r="C414" s="422"/>
      <c r="D414" s="423"/>
      <c r="E414" s="424"/>
      <c r="F414" s="425"/>
      <c r="G414" s="426"/>
      <c r="H414" s="422"/>
      <c r="I414" s="422"/>
      <c r="J414" s="422"/>
      <c r="K414" s="422"/>
      <c r="L414" s="427"/>
      <c r="M414" s="422"/>
      <c r="N414" s="422"/>
      <c r="O414" s="428"/>
      <c r="Q414" s="72"/>
    </row>
    <row r="415" spans="1:17" ht="20.100000000000001" customHeight="1">
      <c r="A415" s="316"/>
      <c r="B415" s="317" t="s">
        <v>657</v>
      </c>
      <c r="C415" s="317" t="s">
        <v>227</v>
      </c>
      <c r="D415" s="346">
        <v>9787</v>
      </c>
      <c r="E415" s="328"/>
      <c r="F415" s="329"/>
      <c r="G415" s="330"/>
      <c r="H415" s="317" t="s">
        <v>658</v>
      </c>
      <c r="I415" s="317" t="s">
        <v>638</v>
      </c>
      <c r="J415" s="331">
        <v>2500</v>
      </c>
      <c r="K415" s="332">
        <f>IF(ROUND(J415*1.1,0)=0,"",ROUND(J415*1.1,0))</f>
        <v>2750</v>
      </c>
      <c r="L415" s="331"/>
      <c r="M415" s="332">
        <f>IF(ROUND(J415*0.9,0)=0,"",ROUND(J415*0.9,0))</f>
        <v>2250</v>
      </c>
      <c r="N415" s="332">
        <f>IFERROR(ROUND(M415*1.1,0),"")</f>
        <v>2475</v>
      </c>
      <c r="O415" s="347"/>
    </row>
    <row r="416" spans="1:17" customFormat="1" ht="20.100000000000001" customHeight="1" thickBot="1">
      <c r="A416" s="348"/>
      <c r="B416" s="349"/>
      <c r="C416" s="349"/>
      <c r="D416" s="350"/>
      <c r="E416" s="351"/>
      <c r="F416" s="352"/>
      <c r="G416" s="353"/>
      <c r="H416" s="349"/>
      <c r="I416" s="349"/>
      <c r="J416" s="349"/>
      <c r="K416" s="349"/>
      <c r="L416" s="354"/>
      <c r="M416" s="349"/>
      <c r="N416" s="349"/>
      <c r="O416" s="355"/>
    </row>
    <row r="417" spans="1:17" customFormat="1" ht="20.100000000000001" customHeight="1" thickTop="1">
      <c r="A417" s="101"/>
      <c r="D417" s="102"/>
      <c r="E417" s="102"/>
      <c r="G417" s="102"/>
      <c r="O417" s="101"/>
    </row>
    <row r="418" spans="1:17" customFormat="1" ht="20.100000000000001" customHeight="1">
      <c r="A418" s="101"/>
      <c r="D418" s="102"/>
      <c r="E418" s="102"/>
      <c r="G418" s="102"/>
      <c r="O418" s="101"/>
      <c r="Q418" s="72"/>
    </row>
    <row r="419" spans="1:17" s="103" customFormat="1" ht="36.75" customHeight="1">
      <c r="A419" s="530" t="s">
        <v>659</v>
      </c>
      <c r="B419" s="530"/>
      <c r="C419" s="530"/>
      <c r="D419" s="530"/>
      <c r="E419" s="530"/>
      <c r="F419" s="530"/>
      <c r="G419" s="530"/>
      <c r="H419" s="530"/>
      <c r="I419" s="530"/>
      <c r="J419" s="530"/>
      <c r="K419" s="530"/>
      <c r="L419" s="530"/>
      <c r="M419" s="530"/>
      <c r="N419" s="530"/>
      <c r="O419" s="530"/>
    </row>
    <row r="420" spans="1:17" s="32" customFormat="1" ht="13.5" customHeight="1">
      <c r="B420" s="104"/>
      <c r="C420" s="104"/>
      <c r="D420" s="40"/>
      <c r="G420" s="43"/>
      <c r="J420" s="44"/>
      <c r="K420" s="105"/>
      <c r="L420" s="44"/>
      <c r="N420" s="44"/>
    </row>
    <row r="421" spans="1:17" s="53" customFormat="1" ht="15.75" customHeight="1" thickBot="1">
      <c r="A421" s="46"/>
      <c r="B421" s="46"/>
      <c r="C421" s="46"/>
      <c r="D421" s="47"/>
      <c r="E421" s="46"/>
      <c r="F421" s="46"/>
      <c r="G421" s="50"/>
      <c r="H421" s="46"/>
      <c r="I421" s="46"/>
      <c r="J421" s="51"/>
      <c r="K421" s="51"/>
      <c r="L421" s="106" t="s">
        <v>14</v>
      </c>
      <c r="M421" s="51"/>
      <c r="N421" s="51"/>
      <c r="O421" s="46"/>
    </row>
    <row r="422" spans="1:17" s="53" customFormat="1" ht="20.100000000000001" customHeight="1" thickTop="1" thickBot="1">
      <c r="A422" s="301"/>
      <c r="B422" s="302" t="s">
        <v>15</v>
      </c>
      <c r="C422" s="302" t="s">
        <v>16</v>
      </c>
      <c r="D422" s="527" t="s">
        <v>17</v>
      </c>
      <c r="E422" s="527"/>
      <c r="F422" s="527"/>
      <c r="G422" s="303"/>
      <c r="H422" s="302" t="s">
        <v>18</v>
      </c>
      <c r="I422" s="302" t="s">
        <v>19</v>
      </c>
      <c r="J422" s="304" t="s">
        <v>20</v>
      </c>
      <c r="K422" s="304" t="s">
        <v>21</v>
      </c>
      <c r="L422" s="304"/>
      <c r="M422" s="304"/>
      <c r="N422" s="304" t="s">
        <v>22</v>
      </c>
      <c r="O422" s="305" t="s">
        <v>23</v>
      </c>
    </row>
    <row r="423" spans="1:17" ht="20.100000000000001" customHeight="1">
      <c r="A423" s="436"/>
      <c r="B423" s="437" t="s">
        <v>660</v>
      </c>
      <c r="C423" s="437" t="s">
        <v>661</v>
      </c>
      <c r="D423" s="438">
        <v>9791</v>
      </c>
      <c r="E423" s="439"/>
      <c r="F423" s="310" t="s">
        <v>89</v>
      </c>
      <c r="G423" s="440" t="s">
        <v>40</v>
      </c>
      <c r="H423" s="441" t="s">
        <v>662</v>
      </c>
      <c r="I423" s="441" t="s">
        <v>441</v>
      </c>
      <c r="J423" s="442">
        <v>2400</v>
      </c>
      <c r="K423" s="442">
        <f>IF(ROUND(J423*1.1,0)=0,"",ROUND(J423*1.1,0))</f>
        <v>2640</v>
      </c>
      <c r="L423" s="443"/>
      <c r="M423" s="442">
        <f>IF(ROUND(J423*0.9,0)=0,"",ROUND(J423*0.9,0))</f>
        <v>2160</v>
      </c>
      <c r="N423" s="442">
        <f>IFERROR(ROUND(M423*1.1,0),"")</f>
        <v>2376</v>
      </c>
      <c r="O423" s="315" t="s">
        <v>92</v>
      </c>
    </row>
    <row r="424" spans="1:17" ht="20.100000000000001" customHeight="1">
      <c r="A424" s="436"/>
      <c r="B424" s="437"/>
      <c r="C424" s="437"/>
      <c r="D424" s="444"/>
      <c r="E424" s="445"/>
      <c r="F424" s="446"/>
      <c r="G424" s="447" t="s">
        <v>40</v>
      </c>
      <c r="H424" s="448" t="s">
        <v>663</v>
      </c>
      <c r="I424" s="448" t="s">
        <v>517</v>
      </c>
      <c r="J424" s="449"/>
      <c r="K424" s="449"/>
      <c r="L424" s="450"/>
      <c r="M424" s="449"/>
      <c r="N424" s="448"/>
      <c r="O424" s="451" t="s">
        <v>457</v>
      </c>
    </row>
    <row r="425" spans="1:17" ht="20.100000000000001" customHeight="1">
      <c r="A425" s="436"/>
      <c r="B425" s="437"/>
      <c r="C425" s="437"/>
      <c r="D425" s="444"/>
      <c r="E425" s="445"/>
      <c r="F425" s="446"/>
      <c r="G425" s="447" t="s">
        <v>40</v>
      </c>
      <c r="H425" s="448" t="s">
        <v>664</v>
      </c>
      <c r="I425" s="448" t="s">
        <v>665</v>
      </c>
      <c r="J425" s="449"/>
      <c r="K425" s="449"/>
      <c r="L425" s="450"/>
      <c r="M425" s="449"/>
      <c r="N425" s="448"/>
      <c r="O425" s="451" t="s">
        <v>457</v>
      </c>
    </row>
    <row r="426" spans="1:17" ht="20.100000000000001" customHeight="1">
      <c r="A426" s="452"/>
      <c r="B426" s="453"/>
      <c r="C426" s="453"/>
      <c r="D426" s="444"/>
      <c r="E426" s="445"/>
      <c r="F426" s="446"/>
      <c r="G426" s="447" t="s">
        <v>40</v>
      </c>
      <c r="H426" s="448" t="s">
        <v>666</v>
      </c>
      <c r="I426" s="448" t="s">
        <v>665</v>
      </c>
      <c r="J426" s="449"/>
      <c r="K426" s="449"/>
      <c r="L426" s="450"/>
      <c r="M426" s="449"/>
      <c r="N426" s="448"/>
      <c r="O426" s="451" t="s">
        <v>457</v>
      </c>
      <c r="Q426"/>
    </row>
    <row r="427" spans="1:17" customFormat="1" ht="20.100000000000001" customHeight="1" thickBot="1">
      <c r="A427" s="348"/>
      <c r="B427" s="349"/>
      <c r="C427" s="349"/>
      <c r="D427" s="350"/>
      <c r="E427" s="351"/>
      <c r="F427" s="352"/>
      <c r="G427" s="353"/>
      <c r="H427" s="349"/>
      <c r="I427" s="349"/>
      <c r="J427" s="349"/>
      <c r="K427" s="349"/>
      <c r="L427" s="354"/>
      <c r="M427" s="349"/>
      <c r="N427" s="349"/>
      <c r="O427" s="355"/>
      <c r="Q427" s="72"/>
    </row>
    <row r="428" spans="1:17" customFormat="1" ht="20.100000000000001" customHeight="1" thickTop="1">
      <c r="A428" s="101"/>
      <c r="D428" s="102"/>
      <c r="E428" s="102"/>
      <c r="G428" s="102"/>
      <c r="O428" s="101"/>
      <c r="Q428" s="72"/>
    </row>
    <row r="429" spans="1:17" customFormat="1" ht="20.100000000000001" customHeight="1">
      <c r="A429" s="101"/>
      <c r="D429" s="102"/>
      <c r="E429" s="102"/>
      <c r="G429" s="102"/>
      <c r="O429" s="101"/>
      <c r="Q429" s="72"/>
    </row>
    <row r="430" spans="1:17" s="103" customFormat="1" ht="30.75">
      <c r="A430" s="525" t="s">
        <v>667</v>
      </c>
      <c r="B430" s="526"/>
      <c r="C430" s="526"/>
      <c r="D430" s="526"/>
      <c r="E430" s="526"/>
      <c r="F430" s="526"/>
      <c r="G430" s="526"/>
      <c r="H430" s="526"/>
      <c r="I430" s="526"/>
      <c r="J430" s="526"/>
      <c r="K430" s="526"/>
      <c r="L430" s="526"/>
      <c r="M430" s="526"/>
      <c r="N430" s="526"/>
      <c r="O430" s="526"/>
    </row>
    <row r="431" spans="1:17" s="32" customFormat="1" ht="13.5" customHeight="1">
      <c r="B431" s="104"/>
      <c r="C431" s="104"/>
      <c r="D431" s="40"/>
      <c r="G431" s="43"/>
      <c r="J431" s="105"/>
      <c r="K431" s="105"/>
      <c r="L431" s="105"/>
      <c r="N431" s="44"/>
    </row>
    <row r="432" spans="1:17" s="53" customFormat="1" ht="15.75" customHeight="1" thickBot="1">
      <c r="A432" s="46"/>
      <c r="B432" s="46"/>
      <c r="C432" s="46"/>
      <c r="D432" s="47"/>
      <c r="E432" s="46"/>
      <c r="F432" s="46"/>
      <c r="G432" s="50"/>
      <c r="H432" s="46"/>
      <c r="I432" s="46"/>
      <c r="J432" s="51"/>
      <c r="K432" s="51"/>
      <c r="L432" s="106" t="s">
        <v>14</v>
      </c>
      <c r="M432" s="51"/>
      <c r="N432" s="51"/>
      <c r="O432" s="46"/>
    </row>
    <row r="433" spans="1:17" s="53" customFormat="1" ht="20.100000000000001" customHeight="1" thickTop="1" thickBot="1">
      <c r="A433" s="454"/>
      <c r="B433" s="455" t="s">
        <v>15</v>
      </c>
      <c r="C433" s="455" t="s">
        <v>16</v>
      </c>
      <c r="D433" s="524" t="s">
        <v>17</v>
      </c>
      <c r="E433" s="524"/>
      <c r="F433" s="524"/>
      <c r="G433" s="456"/>
      <c r="H433" s="455" t="s">
        <v>18</v>
      </c>
      <c r="I433" s="455" t="s">
        <v>19</v>
      </c>
      <c r="J433" s="457" t="s">
        <v>20</v>
      </c>
      <c r="K433" s="457" t="s">
        <v>21</v>
      </c>
      <c r="L433" s="457"/>
      <c r="M433" s="457"/>
      <c r="N433" s="457" t="s">
        <v>22</v>
      </c>
      <c r="O433" s="458" t="s">
        <v>23</v>
      </c>
    </row>
    <row r="434" spans="1:17" ht="20.100000000000001" customHeight="1">
      <c r="A434" s="459" t="s">
        <v>78</v>
      </c>
      <c r="B434" s="460" t="s">
        <v>668</v>
      </c>
      <c r="C434" s="460" t="s">
        <v>669</v>
      </c>
      <c r="D434" s="461">
        <v>9801</v>
      </c>
      <c r="E434" s="462"/>
      <c r="F434" s="463"/>
      <c r="G434" s="464"/>
      <c r="H434" s="465" t="s">
        <v>670</v>
      </c>
      <c r="I434" s="465" t="s">
        <v>671</v>
      </c>
      <c r="J434" s="466">
        <v>2000</v>
      </c>
      <c r="K434" s="467">
        <f>IF(ROUND(J434*1.1,0)=0,"",ROUND(J434*1.1,0))</f>
        <v>2200</v>
      </c>
      <c r="L434" s="466"/>
      <c r="M434" s="467">
        <f>IF(ROUND(J434*0.9,0)=0,"",ROUND(J434*0.9,0))</f>
        <v>1800</v>
      </c>
      <c r="N434" s="467">
        <f>IFERROR(ROUND(M434*1.1,0),"")</f>
        <v>1980</v>
      </c>
      <c r="O434" s="468"/>
    </row>
    <row r="435" spans="1:17" ht="20.100000000000001" customHeight="1">
      <c r="A435" s="469"/>
      <c r="B435" s="465"/>
      <c r="C435" s="465"/>
      <c r="D435" s="470">
        <v>9802</v>
      </c>
      <c r="E435" s="471"/>
      <c r="F435" s="472" t="s">
        <v>89</v>
      </c>
      <c r="G435" s="473" t="s">
        <v>40</v>
      </c>
      <c r="H435" s="474" t="s">
        <v>62</v>
      </c>
      <c r="I435" s="474" t="s">
        <v>155</v>
      </c>
      <c r="J435" s="475">
        <v>2000</v>
      </c>
      <c r="K435" s="476">
        <f>IF(ROUND(J435*1.1,0)=0,"",ROUND(J435*1.1,0))</f>
        <v>2200</v>
      </c>
      <c r="L435" s="475" t="s">
        <v>64</v>
      </c>
      <c r="M435" s="476">
        <f>IF(ROUND(J435*0.95,0)=0,"",ROUND(J435*0.95,0))</f>
        <v>1900</v>
      </c>
      <c r="N435" s="476">
        <f>IFERROR(ROUND(M435*1.1,0),"")</f>
        <v>2090</v>
      </c>
      <c r="O435" s="477" t="s">
        <v>92</v>
      </c>
    </row>
    <row r="436" spans="1:17" ht="20.100000000000001" customHeight="1">
      <c r="A436" s="478" t="s">
        <v>78</v>
      </c>
      <c r="B436" s="479" t="s">
        <v>672</v>
      </c>
      <c r="C436" s="479" t="s">
        <v>673</v>
      </c>
      <c r="D436" s="480">
        <v>9811</v>
      </c>
      <c r="E436" s="481"/>
      <c r="F436" s="482"/>
      <c r="G436" s="483"/>
      <c r="H436" s="479" t="s">
        <v>674</v>
      </c>
      <c r="I436" s="479" t="s">
        <v>159</v>
      </c>
      <c r="J436" s="484">
        <v>2000</v>
      </c>
      <c r="K436" s="485">
        <f>IF(ROUND(J436*1.1,0)=0,"",ROUND(J436*1.1,0))</f>
        <v>2200</v>
      </c>
      <c r="L436" s="484"/>
      <c r="M436" s="485">
        <f>IF(ROUND(J436*0.9,0)=0,"",ROUND(J436*0.9,0))</f>
        <v>1800</v>
      </c>
      <c r="N436" s="485">
        <f>IFERROR(ROUND(M436*1.1,0),"")</f>
        <v>1980</v>
      </c>
      <c r="O436" s="486"/>
    </row>
    <row r="437" spans="1:17" ht="20.100000000000001" customHeight="1">
      <c r="A437" s="478" t="s">
        <v>78</v>
      </c>
      <c r="B437" s="479" t="s">
        <v>675</v>
      </c>
      <c r="C437" s="479" t="s">
        <v>676</v>
      </c>
      <c r="D437" s="480">
        <v>9814</v>
      </c>
      <c r="E437" s="481"/>
      <c r="F437" s="482"/>
      <c r="G437" s="483"/>
      <c r="H437" s="479" t="s">
        <v>677</v>
      </c>
      <c r="I437" s="479" t="s">
        <v>678</v>
      </c>
      <c r="J437" s="484">
        <v>2900</v>
      </c>
      <c r="K437" s="485">
        <f>IF(ROUND(J437*1.1,0)=0,"",ROUND(J437*1.1,0))</f>
        <v>3190</v>
      </c>
      <c r="L437" s="484"/>
      <c r="M437" s="485">
        <f>IF(ROUND(J437*0.9,0)=0,"",ROUND(J437*0.9,0))</f>
        <v>2610</v>
      </c>
      <c r="N437" s="485">
        <f>IFERROR(ROUND(M437*1.1,0),"")</f>
        <v>2871</v>
      </c>
      <c r="O437" s="486"/>
    </row>
    <row r="438" spans="1:17" ht="20.100000000000001" customHeight="1">
      <c r="A438" s="478"/>
      <c r="B438" s="479"/>
      <c r="C438" s="479"/>
      <c r="D438" s="480"/>
      <c r="E438" s="481"/>
      <c r="F438" s="482"/>
      <c r="G438" s="483"/>
      <c r="H438" s="479"/>
      <c r="I438" s="479"/>
      <c r="J438" s="484"/>
      <c r="K438" s="485"/>
      <c r="L438" s="484"/>
      <c r="M438" s="485"/>
      <c r="N438" s="485"/>
      <c r="O438" s="486"/>
    </row>
    <row r="439" spans="1:17" ht="20.100000000000001" customHeight="1">
      <c r="A439" s="478" t="s">
        <v>83</v>
      </c>
      <c r="B439" s="479" t="s">
        <v>679</v>
      </c>
      <c r="C439" s="479" t="s">
        <v>680</v>
      </c>
      <c r="D439" s="480">
        <v>9826</v>
      </c>
      <c r="E439" s="481"/>
      <c r="F439" s="482"/>
      <c r="G439" s="483"/>
      <c r="H439" s="479" t="s">
        <v>681</v>
      </c>
      <c r="I439" s="479" t="s">
        <v>159</v>
      </c>
      <c r="J439" s="484">
        <v>2300</v>
      </c>
      <c r="K439" s="485">
        <f t="shared" ref="K439:K445" si="39">IF(ROUND(J439*1.1,0)=0,"",ROUND(J439*1.1,0))</f>
        <v>2530</v>
      </c>
      <c r="L439" s="484"/>
      <c r="M439" s="485">
        <f t="shared" ref="M439:M445" si="40">IF(ROUND(J439*0.9,0)=0,"",ROUND(J439*0.9,0))</f>
        <v>2070</v>
      </c>
      <c r="N439" s="485">
        <f t="shared" ref="N439:N445" si="41">IFERROR(ROUND(M439*1.1,0),"")</f>
        <v>2277</v>
      </c>
      <c r="O439" s="486"/>
    </row>
    <row r="440" spans="1:17" ht="20.100000000000001" customHeight="1">
      <c r="A440" s="478" t="s">
        <v>83</v>
      </c>
      <c r="B440" s="479" t="s">
        <v>682</v>
      </c>
      <c r="C440" s="479" t="s">
        <v>683</v>
      </c>
      <c r="D440" s="480">
        <v>9828</v>
      </c>
      <c r="E440" s="481"/>
      <c r="F440" s="482"/>
      <c r="G440" s="483"/>
      <c r="H440" s="479" t="s">
        <v>684</v>
      </c>
      <c r="I440" s="479" t="s">
        <v>188</v>
      </c>
      <c r="J440" s="484">
        <v>2800</v>
      </c>
      <c r="K440" s="485">
        <f t="shared" si="39"/>
        <v>3080</v>
      </c>
      <c r="L440" s="484"/>
      <c r="M440" s="485">
        <f t="shared" si="40"/>
        <v>2520</v>
      </c>
      <c r="N440" s="485">
        <f t="shared" si="41"/>
        <v>2772</v>
      </c>
      <c r="O440" s="486"/>
    </row>
    <row r="441" spans="1:17" ht="20.100000000000001" customHeight="1">
      <c r="A441" s="478" t="s">
        <v>83</v>
      </c>
      <c r="B441" s="479" t="s">
        <v>685</v>
      </c>
      <c r="C441" s="479" t="s">
        <v>686</v>
      </c>
      <c r="D441" s="480">
        <v>9829</v>
      </c>
      <c r="E441" s="481"/>
      <c r="F441" s="482"/>
      <c r="G441" s="483"/>
      <c r="H441" s="479" t="s">
        <v>687</v>
      </c>
      <c r="I441" s="479" t="s">
        <v>688</v>
      </c>
      <c r="J441" s="484">
        <v>2800</v>
      </c>
      <c r="K441" s="485">
        <f t="shared" si="39"/>
        <v>3080</v>
      </c>
      <c r="L441" s="484"/>
      <c r="M441" s="485">
        <f t="shared" si="40"/>
        <v>2520</v>
      </c>
      <c r="N441" s="485">
        <f t="shared" si="41"/>
        <v>2772</v>
      </c>
      <c r="O441" s="486"/>
    </row>
    <row r="442" spans="1:17" ht="20.100000000000001" customHeight="1">
      <c r="A442" s="478" t="s">
        <v>83</v>
      </c>
      <c r="B442" s="479" t="s">
        <v>689</v>
      </c>
      <c r="C442" s="479" t="s">
        <v>690</v>
      </c>
      <c r="D442" s="480">
        <v>9832</v>
      </c>
      <c r="E442" s="481"/>
      <c r="F442" s="482"/>
      <c r="G442" s="483"/>
      <c r="H442" s="479"/>
      <c r="I442" s="479"/>
      <c r="J442" s="484"/>
      <c r="K442" s="485" t="str">
        <f t="shared" si="39"/>
        <v/>
      </c>
      <c r="L442" s="484"/>
      <c r="M442" s="485" t="str">
        <f t="shared" si="40"/>
        <v/>
      </c>
      <c r="N442" s="485" t="str">
        <f t="shared" si="41"/>
        <v/>
      </c>
      <c r="O442" s="486"/>
    </row>
    <row r="443" spans="1:17" ht="20.100000000000001" customHeight="1">
      <c r="A443" s="478" t="s">
        <v>83</v>
      </c>
      <c r="B443" s="479" t="s">
        <v>691</v>
      </c>
      <c r="C443" s="479" t="s">
        <v>683</v>
      </c>
      <c r="D443" s="480">
        <v>9833</v>
      </c>
      <c r="E443" s="481"/>
      <c r="F443" s="482"/>
      <c r="G443" s="483"/>
      <c r="H443" s="479" t="s">
        <v>692</v>
      </c>
      <c r="I443" s="479" t="s">
        <v>693</v>
      </c>
      <c r="J443" s="484">
        <v>2600</v>
      </c>
      <c r="K443" s="485">
        <f t="shared" si="39"/>
        <v>2860</v>
      </c>
      <c r="L443" s="484"/>
      <c r="M443" s="485">
        <f t="shared" si="40"/>
        <v>2340</v>
      </c>
      <c r="N443" s="485">
        <f t="shared" si="41"/>
        <v>2574</v>
      </c>
      <c r="O443" s="486"/>
    </row>
    <row r="444" spans="1:17" ht="20.100000000000001" customHeight="1">
      <c r="A444" s="478" t="s">
        <v>83</v>
      </c>
      <c r="B444" s="479" t="s">
        <v>694</v>
      </c>
      <c r="C444" s="479" t="s">
        <v>427</v>
      </c>
      <c r="D444" s="480">
        <v>9834</v>
      </c>
      <c r="E444" s="481"/>
      <c r="F444" s="482"/>
      <c r="G444" s="483"/>
      <c r="H444" s="479" t="s">
        <v>409</v>
      </c>
      <c r="I444" s="479" t="s">
        <v>410</v>
      </c>
      <c r="J444" s="484">
        <v>2400</v>
      </c>
      <c r="K444" s="485">
        <f t="shared" si="39"/>
        <v>2640</v>
      </c>
      <c r="L444" s="484"/>
      <c r="M444" s="485">
        <f t="shared" si="40"/>
        <v>2160</v>
      </c>
      <c r="N444" s="485">
        <f t="shared" si="41"/>
        <v>2376</v>
      </c>
      <c r="O444" s="486"/>
      <c r="Q444"/>
    </row>
    <row r="445" spans="1:17" ht="20.100000000000001" customHeight="1">
      <c r="A445" s="478" t="s">
        <v>83</v>
      </c>
      <c r="B445" s="479" t="s">
        <v>695</v>
      </c>
      <c r="C445" s="479" t="s">
        <v>696</v>
      </c>
      <c r="D445" s="480">
        <v>9835</v>
      </c>
      <c r="E445" s="481"/>
      <c r="F445" s="482"/>
      <c r="G445" s="483"/>
      <c r="H445" s="479" t="s">
        <v>697</v>
      </c>
      <c r="I445" s="479" t="s">
        <v>698</v>
      </c>
      <c r="J445" s="484">
        <v>2000</v>
      </c>
      <c r="K445" s="485">
        <f t="shared" si="39"/>
        <v>2200</v>
      </c>
      <c r="L445" s="484"/>
      <c r="M445" s="485">
        <f t="shared" si="40"/>
        <v>1800</v>
      </c>
      <c r="N445" s="485">
        <f t="shared" si="41"/>
        <v>1980</v>
      </c>
      <c r="O445" s="486"/>
      <c r="Q445"/>
    </row>
    <row r="446" spans="1:17" customFormat="1" ht="20.100000000000001" customHeight="1" thickBot="1">
      <c r="A446" s="487"/>
      <c r="B446" s="488"/>
      <c r="C446" s="488"/>
      <c r="D446" s="489"/>
      <c r="E446" s="490"/>
      <c r="F446" s="491"/>
      <c r="G446" s="492"/>
      <c r="H446" s="488"/>
      <c r="I446" s="488"/>
      <c r="J446" s="488"/>
      <c r="K446" s="488"/>
      <c r="L446" s="493"/>
      <c r="M446" s="488"/>
      <c r="N446" s="488"/>
      <c r="O446" s="494"/>
      <c r="Q446" s="72"/>
    </row>
    <row r="447" spans="1:17" customFormat="1" ht="20.100000000000001" customHeight="1" thickTop="1">
      <c r="A447" s="101"/>
      <c r="D447" s="102"/>
      <c r="E447" s="102"/>
      <c r="G447" s="102"/>
      <c r="O447" s="101"/>
      <c r="Q447" s="72"/>
    </row>
    <row r="448" spans="1:17" customFormat="1" ht="20.100000000000001" customHeight="1">
      <c r="A448" s="101"/>
      <c r="D448" s="102"/>
      <c r="E448" s="102"/>
      <c r="G448" s="102"/>
      <c r="O448" s="101"/>
      <c r="Q448" s="72"/>
    </row>
    <row r="449" spans="1:17" s="290" customFormat="1" ht="30.75">
      <c r="A449" s="525" t="s">
        <v>699</v>
      </c>
      <c r="B449" s="526"/>
      <c r="C449" s="526"/>
      <c r="D449" s="526"/>
      <c r="E449" s="526"/>
      <c r="F449" s="526"/>
      <c r="G449" s="526"/>
      <c r="H449" s="526"/>
      <c r="I449" s="526"/>
      <c r="J449" s="526"/>
      <c r="K449" s="526"/>
      <c r="L449" s="526"/>
      <c r="M449" s="526"/>
      <c r="N449" s="526"/>
      <c r="O449" s="526"/>
    </row>
    <row r="450" spans="1:17" s="290" customFormat="1" ht="16.5" customHeight="1" thickBot="1">
      <c r="A450" s="495"/>
      <c r="B450" s="496"/>
      <c r="C450" s="496"/>
      <c r="D450" s="496"/>
      <c r="E450" s="496"/>
      <c r="F450" s="496"/>
      <c r="G450" s="497"/>
      <c r="H450" s="496"/>
      <c r="I450" s="496"/>
      <c r="J450" s="496"/>
      <c r="K450" s="495"/>
    </row>
    <row r="451" spans="1:17" s="290" customFormat="1" ht="30" customHeight="1" thickTop="1">
      <c r="A451" s="405"/>
      <c r="B451" s="406" t="s">
        <v>617</v>
      </c>
      <c r="C451" s="407"/>
      <c r="D451" s="408"/>
      <c r="E451" s="407"/>
      <c r="F451" s="407"/>
      <c r="G451" s="409"/>
      <c r="H451" s="410"/>
      <c r="I451" s="405"/>
      <c r="J451" s="411"/>
      <c r="K451" s="405"/>
    </row>
    <row r="452" spans="1:17" s="290" customFormat="1" ht="30" customHeight="1">
      <c r="A452" s="405"/>
      <c r="B452" s="412" t="s">
        <v>618</v>
      </c>
      <c r="C452" s="405"/>
      <c r="D452" s="413"/>
      <c r="E452" s="405"/>
      <c r="F452" s="405"/>
      <c r="G452" s="414"/>
      <c r="H452" s="415"/>
      <c r="I452" s="405"/>
      <c r="J452" s="411"/>
      <c r="K452" s="405"/>
    </row>
    <row r="453" spans="1:17" s="290" customFormat="1" ht="30" customHeight="1" thickBot="1">
      <c r="A453" s="405"/>
      <c r="B453" s="416" t="s">
        <v>619</v>
      </c>
      <c r="C453" s="417"/>
      <c r="D453" s="418"/>
      <c r="E453" s="417"/>
      <c r="F453" s="417"/>
      <c r="G453" s="419"/>
      <c r="H453" s="420"/>
      <c r="I453" s="405"/>
      <c r="J453" s="411"/>
      <c r="K453" s="405"/>
    </row>
    <row r="454" spans="1:17" s="103" customFormat="1" ht="13.5" customHeight="1" thickTop="1">
      <c r="A454" s="297"/>
      <c r="B454" s="297"/>
      <c r="C454" s="498"/>
      <c r="D454" s="298"/>
      <c r="E454" s="299"/>
      <c r="F454" s="299"/>
      <c r="G454" s="300"/>
      <c r="I454" s="257"/>
      <c r="J454" s="257"/>
      <c r="K454" s="257"/>
    </row>
    <row r="455" spans="1:17" s="53" customFormat="1" ht="15.75" customHeight="1" thickBot="1">
      <c r="A455" s="46"/>
      <c r="B455" s="46"/>
      <c r="C455" s="46"/>
      <c r="D455" s="47"/>
      <c r="E455" s="46"/>
      <c r="F455" s="46"/>
      <c r="G455" s="50"/>
      <c r="H455" s="46"/>
      <c r="I455" s="46"/>
      <c r="J455" s="51"/>
      <c r="K455" s="51"/>
      <c r="L455" s="106" t="s">
        <v>14</v>
      </c>
      <c r="M455" s="51"/>
      <c r="N455" s="51"/>
      <c r="O455" s="46"/>
    </row>
    <row r="456" spans="1:17" s="53" customFormat="1" ht="20.100000000000001" customHeight="1" thickTop="1" thickBot="1">
      <c r="A456" s="454"/>
      <c r="B456" s="455" t="s">
        <v>15</v>
      </c>
      <c r="C456" s="455" t="s">
        <v>16</v>
      </c>
      <c r="D456" s="524" t="s">
        <v>17</v>
      </c>
      <c r="E456" s="524"/>
      <c r="F456" s="524"/>
      <c r="G456" s="456"/>
      <c r="H456" s="455" t="s">
        <v>18</v>
      </c>
      <c r="I456" s="455" t="s">
        <v>19</v>
      </c>
      <c r="J456" s="457" t="s">
        <v>20</v>
      </c>
      <c r="K456" s="457" t="s">
        <v>21</v>
      </c>
      <c r="L456" s="457"/>
      <c r="M456" s="457"/>
      <c r="N456" s="457" t="s">
        <v>22</v>
      </c>
      <c r="O456" s="458" t="s">
        <v>23</v>
      </c>
    </row>
    <row r="457" spans="1:17" ht="20.100000000000001" customHeight="1">
      <c r="A457" s="469" t="s">
        <v>78</v>
      </c>
      <c r="B457" s="465" t="s">
        <v>700</v>
      </c>
      <c r="C457" s="465" t="s">
        <v>636</v>
      </c>
      <c r="D457" s="461">
        <v>9853</v>
      </c>
      <c r="E457" s="462"/>
      <c r="F457" s="463"/>
      <c r="G457" s="464"/>
      <c r="H457" s="465" t="s">
        <v>650</v>
      </c>
      <c r="I457" s="465" t="s">
        <v>638</v>
      </c>
      <c r="J457" s="466">
        <v>1800</v>
      </c>
      <c r="K457" s="467">
        <f>IF(ROUND(J457*1.1,0)=0,"",ROUND(J457*1.1,0))</f>
        <v>1980</v>
      </c>
      <c r="L457" s="466"/>
      <c r="M457" s="467">
        <f>IF(ROUND(J457*0.9,0)=0,"",ROUND(J457*0.9,0))</f>
        <v>1620</v>
      </c>
      <c r="N457" s="467">
        <f>IFERROR(ROUND(M457*1.1,0),"")</f>
        <v>1782</v>
      </c>
      <c r="O457" s="468"/>
      <c r="Q457"/>
    </row>
    <row r="458" spans="1:17" ht="20.100000000000001" customHeight="1">
      <c r="A458" s="469"/>
      <c r="B458" s="465"/>
      <c r="C458" s="465"/>
      <c r="D458" s="461"/>
      <c r="E458" s="462"/>
      <c r="F458" s="463"/>
      <c r="G458" s="464"/>
      <c r="H458" s="465"/>
      <c r="I458" s="465"/>
      <c r="J458" s="466"/>
      <c r="K458" s="467"/>
      <c r="L458" s="466"/>
      <c r="M458" s="467"/>
      <c r="N458" s="467"/>
      <c r="O458" s="468"/>
      <c r="Q458"/>
    </row>
    <row r="459" spans="1:17" ht="20.100000000000001" customHeight="1">
      <c r="A459" s="478" t="s">
        <v>78</v>
      </c>
      <c r="B459" s="479" t="s">
        <v>701</v>
      </c>
      <c r="C459" s="479" t="s">
        <v>702</v>
      </c>
      <c r="D459" s="480">
        <v>9871</v>
      </c>
      <c r="E459" s="481"/>
      <c r="F459" s="482"/>
      <c r="G459" s="483"/>
      <c r="H459" s="479" t="s">
        <v>703</v>
      </c>
      <c r="I459" s="479" t="s">
        <v>144</v>
      </c>
      <c r="J459" s="484">
        <v>2000</v>
      </c>
      <c r="K459" s="485">
        <f>IF(ROUND(J459*1.1,0)=0,"",ROUND(J459*1.1,0))</f>
        <v>2200</v>
      </c>
      <c r="L459" s="484"/>
      <c r="M459" s="485">
        <f>IF(ROUND(J459*0.9,0)=0,"",ROUND(J459*0.9,0))</f>
        <v>1800</v>
      </c>
      <c r="N459" s="485">
        <f>IFERROR(ROUND(M459*1.1,0),"")</f>
        <v>1980</v>
      </c>
      <c r="O459" s="486"/>
    </row>
    <row r="460" spans="1:17" ht="20.100000000000001" customHeight="1">
      <c r="A460" s="478" t="s">
        <v>78</v>
      </c>
      <c r="B460" s="479" t="s">
        <v>704</v>
      </c>
      <c r="C460" s="479" t="s">
        <v>702</v>
      </c>
      <c r="D460" s="499">
        <v>9871</v>
      </c>
      <c r="E460" s="481"/>
      <c r="F460" s="482"/>
      <c r="G460" s="483"/>
      <c r="H460" s="479" t="s">
        <v>703</v>
      </c>
      <c r="I460" s="479" t="s">
        <v>144</v>
      </c>
      <c r="J460" s="484">
        <v>2000</v>
      </c>
      <c r="K460" s="485">
        <f>IF(ROUND(J460*1.1,0)=0,"",ROUND(J460*1.1,0))</f>
        <v>2200</v>
      </c>
      <c r="L460" s="484"/>
      <c r="M460" s="485">
        <f>IF(ROUND(J460*0.9,0)=0,"",ROUND(J460*0.9,0))</f>
        <v>1800</v>
      </c>
      <c r="N460" s="485">
        <f>IFERROR(ROUND(M460*1.1,0),"")</f>
        <v>1980</v>
      </c>
      <c r="O460" s="486"/>
    </row>
    <row r="461" spans="1:17" ht="20.100000000000001" customHeight="1">
      <c r="A461" s="478"/>
      <c r="B461" s="479"/>
      <c r="C461" s="479"/>
      <c r="D461" s="499"/>
      <c r="E461" s="481"/>
      <c r="F461" s="482"/>
      <c r="G461" s="483"/>
      <c r="H461" s="479"/>
      <c r="I461" s="479"/>
      <c r="J461" s="484"/>
      <c r="K461" s="485"/>
      <c r="L461" s="484"/>
      <c r="M461" s="485"/>
      <c r="N461" s="485"/>
      <c r="O461" s="486"/>
    </row>
    <row r="462" spans="1:17" ht="20.100000000000001" customHeight="1">
      <c r="A462" s="478" t="s">
        <v>83</v>
      </c>
      <c r="B462" s="479" t="s">
        <v>705</v>
      </c>
      <c r="C462" s="479" t="s">
        <v>624</v>
      </c>
      <c r="D462" s="480">
        <v>9891</v>
      </c>
      <c r="E462" s="481"/>
      <c r="F462" s="482"/>
      <c r="G462" s="483"/>
      <c r="H462" s="479" t="s">
        <v>706</v>
      </c>
      <c r="I462" s="479" t="s">
        <v>629</v>
      </c>
      <c r="J462" s="484">
        <v>3600</v>
      </c>
      <c r="K462" s="485">
        <f>IF(ROUND(J462*1.1,0)=0,"",ROUND(J462*1.1,0))</f>
        <v>3960</v>
      </c>
      <c r="L462" s="500" t="s">
        <v>64</v>
      </c>
      <c r="M462" s="501">
        <f>IF(ROUND(J462*1,0)=0,"",ROUND(J462*1,0))</f>
        <v>3600</v>
      </c>
      <c r="N462" s="485">
        <f>IFERROR(ROUND(M462*1.1,0),"")</f>
        <v>3960</v>
      </c>
      <c r="O462" s="486"/>
    </row>
    <row r="463" spans="1:17" ht="20.100000000000001" customHeight="1">
      <c r="A463" s="478" t="s">
        <v>83</v>
      </c>
      <c r="B463" s="479" t="s">
        <v>707</v>
      </c>
      <c r="C463" s="479" t="s">
        <v>702</v>
      </c>
      <c r="D463" s="499">
        <v>9871</v>
      </c>
      <c r="E463" s="481"/>
      <c r="F463" s="482"/>
      <c r="G463" s="483"/>
      <c r="H463" s="479" t="s">
        <v>708</v>
      </c>
      <c r="I463" s="479" t="s">
        <v>144</v>
      </c>
      <c r="J463" s="484">
        <v>2000</v>
      </c>
      <c r="K463" s="485">
        <f>IF(ROUND(J463*1.1,0)=0,"",ROUND(J463*1.1,0))</f>
        <v>2200</v>
      </c>
      <c r="L463" s="484"/>
      <c r="M463" s="485">
        <f>IF(ROUND(J463*0.9,0)=0,"",ROUND(J463*0.9,0))</f>
        <v>1800</v>
      </c>
      <c r="N463" s="485">
        <f>IFERROR(ROUND(M463*1.1,0),"")</f>
        <v>1980</v>
      </c>
      <c r="O463" s="486"/>
    </row>
    <row r="464" spans="1:17" ht="20.100000000000001" customHeight="1">
      <c r="A464" s="478" t="s">
        <v>83</v>
      </c>
      <c r="B464" s="479" t="s">
        <v>709</v>
      </c>
      <c r="C464" s="479" t="s">
        <v>702</v>
      </c>
      <c r="D464" s="499">
        <v>9871</v>
      </c>
      <c r="E464" s="481"/>
      <c r="F464" s="482"/>
      <c r="G464" s="483"/>
      <c r="H464" s="479" t="s">
        <v>708</v>
      </c>
      <c r="I464" s="479" t="s">
        <v>144</v>
      </c>
      <c r="J464" s="484">
        <v>2000</v>
      </c>
      <c r="K464" s="485">
        <f>IF(ROUND(J464*1.1,0)=0,"",ROUND(J464*1.1,0))</f>
        <v>2200</v>
      </c>
      <c r="L464" s="484"/>
      <c r="M464" s="485">
        <f>IF(ROUND(J464*0.9,0)=0,"",ROUND(J464*0.9,0))</f>
        <v>1800</v>
      </c>
      <c r="N464" s="485">
        <f>IFERROR(ROUND(M464*1.1,0),"")</f>
        <v>1980</v>
      </c>
      <c r="O464" s="486"/>
    </row>
    <row r="465" spans="1:17" ht="20.100000000000001" customHeight="1">
      <c r="A465" s="478"/>
      <c r="B465" s="479"/>
      <c r="C465" s="479"/>
      <c r="D465" s="499"/>
      <c r="E465" s="481"/>
      <c r="F465" s="482"/>
      <c r="G465" s="483"/>
      <c r="H465" s="479"/>
      <c r="I465" s="479"/>
      <c r="J465" s="484"/>
      <c r="K465" s="485"/>
      <c r="L465" s="484"/>
      <c r="M465" s="485"/>
      <c r="N465" s="485"/>
      <c r="O465" s="486"/>
    </row>
    <row r="466" spans="1:17" ht="20.100000000000001" customHeight="1">
      <c r="A466" s="478" t="s">
        <v>78</v>
      </c>
      <c r="B466" s="479" t="s">
        <v>710</v>
      </c>
      <c r="C466" s="479" t="s">
        <v>711</v>
      </c>
      <c r="D466" s="480"/>
      <c r="E466" s="481"/>
      <c r="F466" s="482"/>
      <c r="G466" s="483"/>
      <c r="H466" s="479"/>
      <c r="I466" s="479"/>
      <c r="J466" s="484"/>
      <c r="K466" s="485" t="str">
        <f>IF(ROUND(J466*1.1,0)=0,"",ROUND(J466*1.1,0))</f>
        <v/>
      </c>
      <c r="L466" s="484"/>
      <c r="M466" s="485" t="str">
        <f>IF(ROUND(J466*0.9,0)=0,"",ROUND(J466*0.9,0))</f>
        <v/>
      </c>
      <c r="N466" s="485" t="str">
        <f>IFERROR(ROUND(M466*1.1,0),"")</f>
        <v/>
      </c>
      <c r="O466" s="486"/>
    </row>
    <row r="467" spans="1:17" ht="20.100000000000001" customHeight="1">
      <c r="A467" s="478" t="s">
        <v>78</v>
      </c>
      <c r="B467" s="479" t="s">
        <v>712</v>
      </c>
      <c r="C467" s="479" t="s">
        <v>713</v>
      </c>
      <c r="D467" s="480"/>
      <c r="E467" s="481"/>
      <c r="F467" s="482"/>
      <c r="G467" s="483"/>
      <c r="H467" s="479"/>
      <c r="I467" s="479"/>
      <c r="J467" s="484"/>
      <c r="K467" s="485" t="str">
        <f>IF(ROUND(J467*1.1,0)=0,"",ROUND(J467*1.1,0))</f>
        <v/>
      </c>
      <c r="L467" s="484"/>
      <c r="M467" s="485" t="str">
        <f>IF(ROUND(J467*0.9,0)=0,"",ROUND(J467*0.9,0))</f>
        <v/>
      </c>
      <c r="N467" s="485" t="str">
        <f>IFERROR(ROUND(M467*1.1,0),"")</f>
        <v/>
      </c>
      <c r="O467" s="486"/>
    </row>
    <row r="468" spans="1:17" ht="20.100000000000001" customHeight="1">
      <c r="A468" s="478" t="s">
        <v>78</v>
      </c>
      <c r="B468" s="479" t="s">
        <v>714</v>
      </c>
      <c r="C468" s="502" t="s">
        <v>715</v>
      </c>
      <c r="D468" s="480">
        <v>9893</v>
      </c>
      <c r="E468" s="481"/>
      <c r="F468" s="482"/>
      <c r="G468" s="483"/>
      <c r="H468" s="479" t="s">
        <v>716</v>
      </c>
      <c r="I468" s="479" t="s">
        <v>249</v>
      </c>
      <c r="J468" s="484">
        <v>2100</v>
      </c>
      <c r="K468" s="485">
        <f>IF(ROUND(J468*1.1,0)=0,"",ROUND(J468*1.1,0))</f>
        <v>2310</v>
      </c>
      <c r="L468" s="500" t="s">
        <v>64</v>
      </c>
      <c r="M468" s="501">
        <f>IF(ROUND(J468*1,0)=0,"",ROUND(J468*1,0))</f>
        <v>2100</v>
      </c>
      <c r="N468" s="485">
        <f>IFERROR(ROUND(M468*1.1,0),"")</f>
        <v>2310</v>
      </c>
      <c r="O468" s="486" t="s">
        <v>717</v>
      </c>
    </row>
    <row r="469" spans="1:17" ht="20.100000000000001" customHeight="1">
      <c r="A469" s="478" t="s">
        <v>78</v>
      </c>
      <c r="B469" s="479" t="s">
        <v>718</v>
      </c>
      <c r="C469" s="479" t="s">
        <v>719</v>
      </c>
      <c r="D469" s="480"/>
      <c r="E469" s="481"/>
      <c r="F469" s="482"/>
      <c r="G469" s="483"/>
      <c r="H469" s="479"/>
      <c r="I469" s="479"/>
      <c r="J469" s="484"/>
      <c r="K469" s="485" t="str">
        <f>IF(ROUND(J469*1.1,0)=0,"",ROUND(J469*1.1,0))</f>
        <v/>
      </c>
      <c r="L469" s="484"/>
      <c r="M469" s="485" t="str">
        <f>IF(ROUND(J469*0.9,0)=0,"",ROUND(J469*0.9,0))</f>
        <v/>
      </c>
      <c r="N469" s="485" t="str">
        <f>IFERROR(ROUND(M469*1.1,0),"")</f>
        <v/>
      </c>
      <c r="O469" s="486"/>
    </row>
    <row r="470" spans="1:17" ht="20.100000000000001" customHeight="1">
      <c r="A470" s="478" t="s">
        <v>78</v>
      </c>
      <c r="B470" s="479" t="s">
        <v>720</v>
      </c>
      <c r="C470" s="479" t="s">
        <v>721</v>
      </c>
      <c r="D470" s="480">
        <v>9895</v>
      </c>
      <c r="E470" s="481"/>
      <c r="F470" s="482"/>
      <c r="G470" s="483"/>
      <c r="H470" s="479" t="s">
        <v>722</v>
      </c>
      <c r="I470" s="479" t="s">
        <v>309</v>
      </c>
      <c r="J470" s="484">
        <v>1600</v>
      </c>
      <c r="K470" s="485">
        <f>IF(ROUND(J470*1.1,0)=0,"",ROUND(J470*1.1,0))</f>
        <v>1760</v>
      </c>
      <c r="L470" s="484"/>
      <c r="M470" s="485">
        <f>IF(ROUND(J470*0.9,0)=0,"",ROUND(J470*0.9,0))</f>
        <v>1440</v>
      </c>
      <c r="N470" s="485">
        <f>IFERROR(ROUND(M470*1.1,0),"")</f>
        <v>1584</v>
      </c>
      <c r="O470" s="486"/>
    </row>
    <row r="471" spans="1:17" ht="20.100000000000001" customHeight="1">
      <c r="A471" s="478"/>
      <c r="B471" s="479"/>
      <c r="C471" s="479"/>
      <c r="D471" s="480"/>
      <c r="E471" s="481"/>
      <c r="F471" s="482"/>
      <c r="G471" s="483"/>
      <c r="H471" s="479"/>
      <c r="I471" s="479"/>
      <c r="J471" s="484"/>
      <c r="K471" s="485"/>
      <c r="L471" s="484"/>
      <c r="M471" s="485"/>
      <c r="N471" s="485"/>
      <c r="O471" s="486"/>
    </row>
    <row r="472" spans="1:17" ht="20.100000000000001" customHeight="1">
      <c r="A472" s="478" t="s">
        <v>83</v>
      </c>
      <c r="B472" s="479" t="s">
        <v>723</v>
      </c>
      <c r="C472" s="479" t="s">
        <v>702</v>
      </c>
      <c r="D472" s="480">
        <v>9896</v>
      </c>
      <c r="E472" s="481"/>
      <c r="F472" s="482"/>
      <c r="G472" s="483"/>
      <c r="H472" s="479" t="s">
        <v>724</v>
      </c>
      <c r="I472" s="479" t="s">
        <v>249</v>
      </c>
      <c r="J472" s="484">
        <v>2100</v>
      </c>
      <c r="K472" s="485">
        <f t="shared" ref="K472:K477" si="42">IF(ROUND(J472*1.1,0)=0,"",ROUND(J472*1.1,0))</f>
        <v>2310</v>
      </c>
      <c r="L472" s="500" t="s">
        <v>64</v>
      </c>
      <c r="M472" s="501">
        <f>IF(ROUND(J472*1,0)=0,"",ROUND(J472*1,0))</f>
        <v>2100</v>
      </c>
      <c r="N472" s="485">
        <f t="shared" ref="N472:N477" si="43">IFERROR(ROUND(M472*1.1,0),"")</f>
        <v>2310</v>
      </c>
      <c r="O472" s="486"/>
    </row>
    <row r="473" spans="1:17" ht="20.100000000000001" customHeight="1">
      <c r="A473" s="478" t="s">
        <v>83</v>
      </c>
      <c r="B473" s="479" t="s">
        <v>725</v>
      </c>
      <c r="C473" s="479" t="s">
        <v>726</v>
      </c>
      <c r="D473" s="480">
        <v>9897</v>
      </c>
      <c r="E473" s="481"/>
      <c r="F473" s="482"/>
      <c r="G473" s="483"/>
      <c r="H473" s="479"/>
      <c r="I473" s="479"/>
      <c r="J473" s="484"/>
      <c r="K473" s="485" t="str">
        <f t="shared" si="42"/>
        <v/>
      </c>
      <c r="L473" s="484"/>
      <c r="M473" s="485" t="str">
        <f>IF(ROUND(J473*0.9,0)=0,"",ROUND(J473*0.9,0))</f>
        <v/>
      </c>
      <c r="N473" s="485" t="str">
        <f t="shared" si="43"/>
        <v/>
      </c>
      <c r="O473" s="486"/>
    </row>
    <row r="474" spans="1:17" ht="20.100000000000001" customHeight="1">
      <c r="A474" s="478" t="s">
        <v>83</v>
      </c>
      <c r="B474" s="479" t="s">
        <v>727</v>
      </c>
      <c r="C474" s="502" t="s">
        <v>715</v>
      </c>
      <c r="D474" s="480">
        <v>9898</v>
      </c>
      <c r="E474" s="481"/>
      <c r="F474" s="482"/>
      <c r="G474" s="483"/>
      <c r="H474" s="479" t="s">
        <v>728</v>
      </c>
      <c r="I474" s="479" t="s">
        <v>144</v>
      </c>
      <c r="J474" s="484">
        <v>2500</v>
      </c>
      <c r="K474" s="485">
        <f t="shared" si="42"/>
        <v>2750</v>
      </c>
      <c r="L474" s="484"/>
      <c r="M474" s="485">
        <f>IF(ROUND(J474*0.9,0)=0,"",ROUND(J474*0.9,0))</f>
        <v>2250</v>
      </c>
      <c r="N474" s="485">
        <f t="shared" si="43"/>
        <v>2475</v>
      </c>
      <c r="O474" s="486" t="s">
        <v>717</v>
      </c>
    </row>
    <row r="475" spans="1:17" ht="20.100000000000001" customHeight="1">
      <c r="A475" s="478" t="s">
        <v>83</v>
      </c>
      <c r="B475" s="479" t="s">
        <v>729</v>
      </c>
      <c r="C475" s="479" t="s">
        <v>721</v>
      </c>
      <c r="D475" s="480">
        <v>9899</v>
      </c>
      <c r="E475" s="481"/>
      <c r="F475" s="482"/>
      <c r="G475" s="483"/>
      <c r="H475" s="479" t="s">
        <v>730</v>
      </c>
      <c r="I475" s="479" t="s">
        <v>225</v>
      </c>
      <c r="J475" s="484">
        <v>1400</v>
      </c>
      <c r="K475" s="485">
        <f t="shared" si="42"/>
        <v>1540</v>
      </c>
      <c r="L475" s="484"/>
      <c r="M475" s="485">
        <f>IF(ROUND(J475*0.9,0)=0,"",ROUND(J475*0.9,0))</f>
        <v>1260</v>
      </c>
      <c r="N475" s="485">
        <f t="shared" si="43"/>
        <v>1386</v>
      </c>
      <c r="O475" s="486"/>
    </row>
    <row r="476" spans="1:17" ht="20.100000000000001" customHeight="1">
      <c r="A476" s="478" t="s">
        <v>83</v>
      </c>
      <c r="B476" s="479" t="s">
        <v>731</v>
      </c>
      <c r="C476" s="479" t="s">
        <v>732</v>
      </c>
      <c r="D476" s="480">
        <v>9900</v>
      </c>
      <c r="E476" s="481"/>
      <c r="F476" s="482"/>
      <c r="G476" s="483"/>
      <c r="H476" s="479"/>
      <c r="I476" s="479"/>
      <c r="J476" s="484"/>
      <c r="K476" s="485" t="str">
        <f t="shared" si="42"/>
        <v/>
      </c>
      <c r="L476" s="484"/>
      <c r="M476" s="485" t="str">
        <f>IF(ROUND(J476*0.9,0)=0,"",ROUND(J476*0.9,0))</f>
        <v/>
      </c>
      <c r="N476" s="485" t="str">
        <f t="shared" si="43"/>
        <v/>
      </c>
      <c r="O476" s="486"/>
    </row>
    <row r="477" spans="1:17" ht="20.100000000000001" customHeight="1">
      <c r="A477" s="478" t="s">
        <v>83</v>
      </c>
      <c r="B477" s="479" t="s">
        <v>733</v>
      </c>
      <c r="C477" s="479" t="s">
        <v>721</v>
      </c>
      <c r="D477" s="480">
        <v>9901</v>
      </c>
      <c r="E477" s="481"/>
      <c r="F477" s="482"/>
      <c r="G477" s="483"/>
      <c r="H477" s="479" t="s">
        <v>734</v>
      </c>
      <c r="I477" s="479" t="s">
        <v>309</v>
      </c>
      <c r="J477" s="484">
        <v>1600</v>
      </c>
      <c r="K477" s="485">
        <f t="shared" si="42"/>
        <v>1760</v>
      </c>
      <c r="L477" s="484"/>
      <c r="M477" s="485">
        <f>IF(ROUND(J477*0.9,0)=0,"",ROUND(J477*0.9,0))</f>
        <v>1440</v>
      </c>
      <c r="N477" s="485">
        <f t="shared" si="43"/>
        <v>1584</v>
      </c>
      <c r="O477" s="486"/>
    </row>
    <row r="478" spans="1:17" customFormat="1" ht="20.100000000000001" customHeight="1">
      <c r="A478" s="503"/>
      <c r="B478" s="504"/>
      <c r="C478" s="504"/>
      <c r="D478" s="505"/>
      <c r="E478" s="506"/>
      <c r="F478" s="507"/>
      <c r="G478" s="508"/>
      <c r="H478" s="504"/>
      <c r="I478" s="504"/>
      <c r="J478" s="504"/>
      <c r="K478" s="504"/>
      <c r="L478" s="509"/>
      <c r="M478" s="504"/>
      <c r="N478" s="504"/>
      <c r="O478" s="510"/>
      <c r="Q478" s="72"/>
    </row>
    <row r="479" spans="1:17" customFormat="1" ht="20.100000000000001" customHeight="1">
      <c r="A479" s="503"/>
      <c r="B479" s="504"/>
      <c r="C479" s="504"/>
      <c r="D479" s="505"/>
      <c r="E479" s="506"/>
      <c r="F479" s="507"/>
      <c r="G479" s="508"/>
      <c r="H479" s="504"/>
      <c r="I479" s="504"/>
      <c r="J479" s="504"/>
      <c r="K479" s="504"/>
      <c r="L479" s="509"/>
      <c r="M479" s="504"/>
      <c r="N479" s="504"/>
      <c r="O479" s="510"/>
      <c r="Q479" s="72"/>
    </row>
    <row r="480" spans="1:17" ht="20.100000000000001" customHeight="1">
      <c r="A480" s="478" t="s">
        <v>78</v>
      </c>
      <c r="B480" s="479" t="s">
        <v>735</v>
      </c>
      <c r="C480" s="479" t="s">
        <v>736</v>
      </c>
      <c r="D480" s="480">
        <v>9921</v>
      </c>
      <c r="E480" s="481"/>
      <c r="F480" s="482"/>
      <c r="G480" s="483"/>
      <c r="H480" s="479" t="s">
        <v>737</v>
      </c>
      <c r="I480" s="479" t="s">
        <v>738</v>
      </c>
      <c r="J480" s="484">
        <v>2500</v>
      </c>
      <c r="K480" s="485">
        <f>IF(ROUND(J480*1.1,0)=0,"",ROUND(J480*1.1,0))</f>
        <v>2750</v>
      </c>
      <c r="L480" s="484"/>
      <c r="M480" s="485">
        <f>IF(ROUND(J480*0.9,0)=0,"",ROUND(J480*0.9,0))</f>
        <v>2250</v>
      </c>
      <c r="N480" s="485">
        <f>IFERROR(ROUND(M480*1.1,0),"")</f>
        <v>2475</v>
      </c>
      <c r="O480" s="486"/>
    </row>
    <row r="481" spans="1:17" ht="20.100000000000001" customHeight="1">
      <c r="A481" s="478"/>
      <c r="B481" s="479"/>
      <c r="C481" s="479"/>
      <c r="D481" s="480"/>
      <c r="E481" s="481"/>
      <c r="F481" s="482"/>
      <c r="G481" s="483"/>
      <c r="H481" s="479"/>
      <c r="I481" s="479"/>
      <c r="J481" s="484"/>
      <c r="K481" s="485"/>
      <c r="L481" s="484"/>
      <c r="M481" s="485"/>
      <c r="N481" s="485"/>
      <c r="O481" s="486"/>
    </row>
    <row r="482" spans="1:17" ht="20.100000000000001" customHeight="1">
      <c r="A482" s="478" t="s">
        <v>78</v>
      </c>
      <c r="B482" s="479" t="s">
        <v>739</v>
      </c>
      <c r="C482" s="479" t="s">
        <v>740</v>
      </c>
      <c r="D482" s="480">
        <v>9925</v>
      </c>
      <c r="E482" s="481"/>
      <c r="F482" s="482"/>
      <c r="G482" s="483"/>
      <c r="H482" s="479" t="s">
        <v>741</v>
      </c>
      <c r="I482" s="479" t="s">
        <v>742</v>
      </c>
      <c r="J482" s="484">
        <v>3000</v>
      </c>
      <c r="K482" s="485">
        <f>IF(ROUND(J482*1.1,0)=0,"",ROUND(J482*1.1,0))</f>
        <v>3300</v>
      </c>
      <c r="L482" s="484"/>
      <c r="M482" s="485">
        <f>IF(ROUND(J482*0.9,0)=0,"",ROUND(J482*0.9,0))</f>
        <v>2700</v>
      </c>
      <c r="N482" s="485">
        <f>IFERROR(ROUND(M482*1.1,0),"")</f>
        <v>2970</v>
      </c>
      <c r="O482" s="486"/>
    </row>
    <row r="483" spans="1:17" ht="20.100000000000001" customHeight="1">
      <c r="A483" s="478"/>
      <c r="B483" s="479"/>
      <c r="C483" s="479"/>
      <c r="D483" s="480"/>
      <c r="E483" s="481"/>
      <c r="F483" s="482"/>
      <c r="G483" s="483"/>
      <c r="H483" s="479"/>
      <c r="I483" s="479"/>
      <c r="J483" s="484"/>
      <c r="K483" s="485"/>
      <c r="L483" s="484"/>
      <c r="M483" s="485"/>
      <c r="N483" s="485"/>
      <c r="O483" s="486"/>
    </row>
    <row r="484" spans="1:17" ht="20.100000000000001" customHeight="1">
      <c r="A484" s="478" t="s">
        <v>78</v>
      </c>
      <c r="B484" s="479" t="s">
        <v>743</v>
      </c>
      <c r="C484" s="479" t="s">
        <v>736</v>
      </c>
      <c r="D484" s="499">
        <v>9921</v>
      </c>
      <c r="E484" s="481"/>
      <c r="F484" s="482"/>
      <c r="G484" s="483"/>
      <c r="H484" s="479" t="s">
        <v>737</v>
      </c>
      <c r="I484" s="479" t="s">
        <v>738</v>
      </c>
      <c r="J484" s="484">
        <v>2500</v>
      </c>
      <c r="K484" s="485">
        <f>IF(ROUND(J484*1.1,0)=0,"",ROUND(J484*1.1,0))</f>
        <v>2750</v>
      </c>
      <c r="L484" s="484"/>
      <c r="M484" s="485">
        <f>IF(ROUND(J484*0.9,0)=0,"",ROUND(J484*0.9,0))</f>
        <v>2250</v>
      </c>
      <c r="N484" s="485">
        <f>IFERROR(ROUND(M484*1.1,0),"")</f>
        <v>2475</v>
      </c>
      <c r="O484" s="486"/>
    </row>
    <row r="485" spans="1:17" ht="20.100000000000001" customHeight="1">
      <c r="A485" s="478" t="s">
        <v>78</v>
      </c>
      <c r="B485" s="479" t="s">
        <v>743</v>
      </c>
      <c r="C485" s="479" t="s">
        <v>744</v>
      </c>
      <c r="D485" s="480">
        <v>9928</v>
      </c>
      <c r="E485" s="481"/>
      <c r="F485" s="482"/>
      <c r="G485" s="483"/>
      <c r="H485" s="479" t="s">
        <v>745</v>
      </c>
      <c r="I485" s="479" t="s">
        <v>383</v>
      </c>
      <c r="J485" s="484">
        <v>2300</v>
      </c>
      <c r="K485" s="485">
        <f>IF(ROUND(J485*1.1,0)=0,"",ROUND(J485*1.1,0))</f>
        <v>2530</v>
      </c>
      <c r="L485" s="484"/>
      <c r="M485" s="485">
        <f>IF(ROUND(J485*0.9,0)=0,"",ROUND(J485*0.9,0))</f>
        <v>2070</v>
      </c>
      <c r="N485" s="485">
        <f>IFERROR(ROUND(M485*1.1,0),"")</f>
        <v>2277</v>
      </c>
      <c r="O485" s="486"/>
    </row>
    <row r="486" spans="1:17" ht="20.100000000000001" customHeight="1">
      <c r="A486" s="478" t="s">
        <v>78</v>
      </c>
      <c r="B486" s="479" t="s">
        <v>746</v>
      </c>
      <c r="C486" s="479" t="s">
        <v>747</v>
      </c>
      <c r="D486" s="480">
        <v>9929</v>
      </c>
      <c r="E486" s="481"/>
      <c r="F486" s="482"/>
      <c r="G486" s="483"/>
      <c r="H486" s="479" t="s">
        <v>748</v>
      </c>
      <c r="I486" s="479" t="s">
        <v>287</v>
      </c>
      <c r="J486" s="484">
        <v>2500</v>
      </c>
      <c r="K486" s="485">
        <f>IF(ROUND(J486*1.1,0)=0,"",ROUND(J486*1.1,0))</f>
        <v>2750</v>
      </c>
      <c r="L486" s="484"/>
      <c r="M486" s="485">
        <f>IF(ROUND(J486*0.9,0)=0,"",ROUND(J486*0.9,0))</f>
        <v>2250</v>
      </c>
      <c r="N486" s="485">
        <f>IFERROR(ROUND(M486*1.1,0),"")</f>
        <v>2475</v>
      </c>
      <c r="O486" s="486"/>
      <c r="Q486"/>
    </row>
    <row r="487" spans="1:17" ht="20.100000000000001" customHeight="1">
      <c r="A487" s="478" t="s">
        <v>78</v>
      </c>
      <c r="B487" s="479" t="s">
        <v>746</v>
      </c>
      <c r="C487" s="479" t="s">
        <v>749</v>
      </c>
      <c r="D487" s="480">
        <v>9930</v>
      </c>
      <c r="E487" s="481"/>
      <c r="F487" s="482"/>
      <c r="G487" s="483"/>
      <c r="H487" s="479" t="s">
        <v>750</v>
      </c>
      <c r="I487" s="479" t="s">
        <v>383</v>
      </c>
      <c r="J487" s="484">
        <v>2200</v>
      </c>
      <c r="K487" s="485">
        <f>IF(ROUND(J487*1.1,0)=0,"",ROUND(J487*1.1,0))</f>
        <v>2420</v>
      </c>
      <c r="L487" s="484"/>
      <c r="M487" s="485">
        <f>IF(ROUND(J487*0.9,0)=0,"",ROUND(J487*0.9,0))</f>
        <v>1980</v>
      </c>
      <c r="N487" s="485">
        <f>IFERROR(ROUND(M487*1.1,0),"")</f>
        <v>2178</v>
      </c>
      <c r="O487" s="486"/>
      <c r="Q487"/>
    </row>
    <row r="488" spans="1:17" ht="20.100000000000001" customHeight="1">
      <c r="A488" s="478"/>
      <c r="B488" s="479"/>
      <c r="C488" s="479"/>
      <c r="D488" s="480"/>
      <c r="E488" s="481"/>
      <c r="F488" s="482"/>
      <c r="G488" s="483"/>
      <c r="H488" s="479"/>
      <c r="I488" s="479"/>
      <c r="J488" s="484"/>
      <c r="K488" s="485"/>
      <c r="L488" s="484"/>
      <c r="M488" s="485"/>
      <c r="N488" s="485"/>
      <c r="O488" s="486"/>
      <c r="Q488"/>
    </row>
    <row r="489" spans="1:17" ht="20.100000000000001" customHeight="1">
      <c r="A489" s="478" t="s">
        <v>83</v>
      </c>
      <c r="B489" s="479" t="s">
        <v>751</v>
      </c>
      <c r="C489" s="479" t="s">
        <v>752</v>
      </c>
      <c r="D489" s="480">
        <v>9941</v>
      </c>
      <c r="E489" s="481"/>
      <c r="F489" s="482"/>
      <c r="G489" s="483"/>
      <c r="H489" s="479" t="s">
        <v>753</v>
      </c>
      <c r="I489" s="479" t="s">
        <v>233</v>
      </c>
      <c r="J489" s="484">
        <v>2400</v>
      </c>
      <c r="K489" s="485">
        <f>IF(ROUND(J489*1.1,0)=0,"",ROUND(J489*1.1,0))</f>
        <v>2640</v>
      </c>
      <c r="L489" s="484"/>
      <c r="M489" s="485">
        <f>IF(ROUND(J489*0.9,0)=0,"",ROUND(J489*0.9,0))</f>
        <v>2160</v>
      </c>
      <c r="N489" s="485">
        <f>IFERROR(ROUND(M489*1.1,0),"")</f>
        <v>2376</v>
      </c>
      <c r="O489" s="486"/>
      <c r="Q489"/>
    </row>
    <row r="490" spans="1:17" ht="20.100000000000001" customHeight="1">
      <c r="A490" s="478" t="s">
        <v>83</v>
      </c>
      <c r="B490" s="479" t="s">
        <v>751</v>
      </c>
      <c r="C490" s="479" t="s">
        <v>754</v>
      </c>
      <c r="D490" s="480">
        <v>9942</v>
      </c>
      <c r="E490" s="481"/>
      <c r="F490" s="482"/>
      <c r="G490" s="483"/>
      <c r="H490" s="479" t="s">
        <v>755</v>
      </c>
      <c r="I490" s="479" t="s">
        <v>121</v>
      </c>
      <c r="J490" s="484">
        <v>1500</v>
      </c>
      <c r="K490" s="485">
        <f>IF(ROUND(J490*1.1,0)=0,"",ROUND(J490*1.1,0))</f>
        <v>1650</v>
      </c>
      <c r="L490" s="484" t="s">
        <v>64</v>
      </c>
      <c r="M490" s="485">
        <f>IF(ROUND(J490*1,0)=0,"",ROUND(J490*1,0))</f>
        <v>1500</v>
      </c>
      <c r="N490" s="485">
        <f>IFERROR(ROUND(M490*1.1,0),"")</f>
        <v>1650</v>
      </c>
      <c r="O490" s="486"/>
      <c r="Q490"/>
    </row>
    <row r="491" spans="1:17" ht="20.100000000000001" customHeight="1">
      <c r="A491" s="478"/>
      <c r="B491" s="479"/>
      <c r="C491" s="479"/>
      <c r="D491" s="480"/>
      <c r="E491" s="481"/>
      <c r="F491" s="482"/>
      <c r="G491" s="483"/>
      <c r="H491" s="479"/>
      <c r="I491" s="479"/>
      <c r="J491" s="484"/>
      <c r="K491" s="485"/>
      <c r="L491" s="484"/>
      <c r="M491" s="485"/>
      <c r="N491" s="485"/>
      <c r="O491" s="486"/>
      <c r="Q491"/>
    </row>
    <row r="492" spans="1:17" ht="20.100000000000001" customHeight="1">
      <c r="A492" s="478" t="s">
        <v>83</v>
      </c>
      <c r="B492" s="479" t="s">
        <v>756</v>
      </c>
      <c r="C492" s="479" t="s">
        <v>736</v>
      </c>
      <c r="D492" s="480">
        <v>9943</v>
      </c>
      <c r="E492" s="481"/>
      <c r="F492" s="482"/>
      <c r="G492" s="483"/>
      <c r="H492" s="479" t="s">
        <v>757</v>
      </c>
      <c r="I492" s="479" t="s">
        <v>758</v>
      </c>
      <c r="J492" s="484">
        <v>2600</v>
      </c>
      <c r="K492" s="485">
        <f>IF(ROUND(J492*1.1,0)=0,"",ROUND(J492*1.1,0))</f>
        <v>2860</v>
      </c>
      <c r="L492" s="484"/>
      <c r="M492" s="485">
        <f>IF(ROUND(J492*0.9,0)=0,"",ROUND(J492*0.9,0))</f>
        <v>2340</v>
      </c>
      <c r="N492" s="485">
        <f>IFERROR(ROUND(M492*1.1,0),"")</f>
        <v>2574</v>
      </c>
      <c r="O492" s="486"/>
      <c r="Q492"/>
    </row>
    <row r="493" spans="1:17" ht="20.100000000000001" customHeight="1">
      <c r="A493" s="478" t="s">
        <v>83</v>
      </c>
      <c r="B493" s="479" t="s">
        <v>756</v>
      </c>
      <c r="C493" s="479" t="s">
        <v>744</v>
      </c>
      <c r="D493" s="480">
        <v>9944</v>
      </c>
      <c r="E493" s="481"/>
      <c r="F493" s="482"/>
      <c r="G493" s="483"/>
      <c r="H493" s="479" t="s">
        <v>759</v>
      </c>
      <c r="I493" s="479" t="s">
        <v>233</v>
      </c>
      <c r="J493" s="484">
        <v>2450</v>
      </c>
      <c r="K493" s="485">
        <f>IF(ROUND(J493*1.1,0)=0,"",ROUND(J493*1.1,0))</f>
        <v>2695</v>
      </c>
      <c r="L493" s="484"/>
      <c r="M493" s="485">
        <f>IF(ROUND(J493*0.9,0)=0,"",ROUND(J493*0.9,0))</f>
        <v>2205</v>
      </c>
      <c r="N493" s="485">
        <f>IFERROR(ROUND(M493*1.1,0),"")</f>
        <v>2426</v>
      </c>
      <c r="O493" s="486"/>
    </row>
    <row r="494" spans="1:17" ht="20.100000000000001" customHeight="1">
      <c r="A494" s="478" t="s">
        <v>83</v>
      </c>
      <c r="B494" s="479" t="s">
        <v>760</v>
      </c>
      <c r="C494" s="479" t="s">
        <v>749</v>
      </c>
      <c r="D494" s="480">
        <v>9945</v>
      </c>
      <c r="E494" s="481"/>
      <c r="F494" s="482"/>
      <c r="G494" s="483"/>
      <c r="H494" s="479"/>
      <c r="I494" s="479"/>
      <c r="J494" s="484"/>
      <c r="K494" s="485" t="str">
        <f>IF(ROUND(J494*1.1,0)=0,"",ROUND(J494*1.1,0))</f>
        <v/>
      </c>
      <c r="L494" s="484"/>
      <c r="M494" s="485" t="str">
        <f>IF(ROUND(J494*0.9,0)=0,"",ROUND(J494*0.9,0))</f>
        <v/>
      </c>
      <c r="N494" s="485" t="str">
        <f>IFERROR(ROUND(M494*1.1,0),"")</f>
        <v/>
      </c>
      <c r="O494" s="486"/>
    </row>
    <row r="495" spans="1:17" ht="20.100000000000001" customHeight="1">
      <c r="A495" s="478"/>
      <c r="B495" s="479"/>
      <c r="C495" s="479"/>
      <c r="D495" s="480"/>
      <c r="E495" s="481"/>
      <c r="F495" s="482"/>
      <c r="G495" s="483"/>
      <c r="H495" s="479"/>
      <c r="I495" s="479"/>
      <c r="J495" s="484"/>
      <c r="K495" s="485"/>
      <c r="L495" s="484"/>
      <c r="M495" s="485"/>
      <c r="N495" s="485"/>
      <c r="O495" s="486"/>
    </row>
    <row r="496" spans="1:17" ht="20.100000000000001" customHeight="1">
      <c r="A496" s="478" t="s">
        <v>402</v>
      </c>
      <c r="B496" s="479" t="s">
        <v>761</v>
      </c>
      <c r="C496" s="479" t="s">
        <v>740</v>
      </c>
      <c r="D496" s="499">
        <v>9925</v>
      </c>
      <c r="E496" s="481"/>
      <c r="F496" s="482"/>
      <c r="G496" s="483"/>
      <c r="H496" s="479" t="s">
        <v>741</v>
      </c>
      <c r="I496" s="479" t="s">
        <v>742</v>
      </c>
      <c r="J496" s="484">
        <v>3000</v>
      </c>
      <c r="K496" s="485">
        <f>IF(ROUND(J496*1.1,0)=0,"",ROUND(J496*1.1,0))</f>
        <v>3300</v>
      </c>
      <c r="L496" s="484"/>
      <c r="M496" s="485">
        <f>IF(ROUND(J496*0.9,0)=0,"",ROUND(J496*0.9,0))</f>
        <v>2700</v>
      </c>
      <c r="N496" s="485">
        <f>IFERROR(ROUND(M496*1.1,0),"")</f>
        <v>2970</v>
      </c>
      <c r="O496" s="486"/>
    </row>
    <row r="497" spans="1:15" ht="20.100000000000001" customHeight="1">
      <c r="A497" s="478" t="s">
        <v>402</v>
      </c>
      <c r="B497" s="479" t="s">
        <v>762</v>
      </c>
      <c r="C497" s="479" t="s">
        <v>754</v>
      </c>
      <c r="D497" s="480"/>
      <c r="E497" s="481"/>
      <c r="F497" s="482"/>
      <c r="G497" s="483"/>
      <c r="H497" s="483" t="s">
        <v>763</v>
      </c>
      <c r="I497" s="479"/>
      <c r="J497" s="484"/>
      <c r="K497" s="485"/>
      <c r="L497" s="484"/>
      <c r="M497" s="485"/>
      <c r="N497" s="485"/>
      <c r="O497" s="486"/>
    </row>
    <row r="498" spans="1:15" ht="20.100000000000001" customHeight="1">
      <c r="A498" s="478" t="s">
        <v>402</v>
      </c>
      <c r="B498" s="479" t="s">
        <v>764</v>
      </c>
      <c r="C498" s="479" t="s">
        <v>740</v>
      </c>
      <c r="D498" s="499">
        <v>9925</v>
      </c>
      <c r="E498" s="481"/>
      <c r="F498" s="482"/>
      <c r="G498" s="483"/>
      <c r="H498" s="479" t="s">
        <v>741</v>
      </c>
      <c r="I498" s="479" t="s">
        <v>742</v>
      </c>
      <c r="J498" s="484">
        <v>3000</v>
      </c>
      <c r="K498" s="485">
        <f>IF(ROUND(J498*1.1,0)=0,"",ROUND(J498*1.1,0))</f>
        <v>3300</v>
      </c>
      <c r="L498" s="484"/>
      <c r="M498" s="485">
        <f>IF(ROUND(J498*0.9,0)=0,"",ROUND(J498*0.9,0))</f>
        <v>2700</v>
      </c>
      <c r="N498" s="485">
        <f>IFERROR(ROUND(M498*1.1,0),"")</f>
        <v>2970</v>
      </c>
      <c r="O498" s="486"/>
    </row>
    <row r="499" spans="1:15" ht="20.100000000000001" customHeight="1" thickBot="1">
      <c r="A499" s="511"/>
      <c r="B499" s="512"/>
      <c r="C499" s="512"/>
      <c r="D499" s="513"/>
      <c r="E499" s="514"/>
      <c r="F499" s="515"/>
      <c r="G499" s="516"/>
      <c r="H499" s="512"/>
      <c r="I499" s="512"/>
      <c r="J499" s="517"/>
      <c r="K499" s="518"/>
      <c r="L499" s="517"/>
      <c r="M499" s="518"/>
      <c r="N499" s="518"/>
      <c r="O499" s="519"/>
    </row>
    <row r="500" spans="1:15" ht="20.100000000000001" customHeight="1" thickTop="1"/>
    <row r="501" spans="1:15" ht="20.100000000000001" customHeight="1"/>
    <row r="502" spans="1:15" ht="20.100000000000001" customHeight="1"/>
  </sheetData>
  <mergeCells count="45">
    <mergeCell ref="D99:F99"/>
    <mergeCell ref="A1:G1"/>
    <mergeCell ref="I2:O2"/>
    <mergeCell ref="A23:O23"/>
    <mergeCell ref="D26:F26"/>
    <mergeCell ref="A50:O50"/>
    <mergeCell ref="D53:F53"/>
    <mergeCell ref="A64:O64"/>
    <mergeCell ref="D67:F67"/>
    <mergeCell ref="A86:O86"/>
    <mergeCell ref="D89:F89"/>
    <mergeCell ref="A96:O96"/>
    <mergeCell ref="B264:I264"/>
    <mergeCell ref="A124:O124"/>
    <mergeCell ref="D127:F127"/>
    <mergeCell ref="A138:O138"/>
    <mergeCell ref="D141:F141"/>
    <mergeCell ref="A153:G153"/>
    <mergeCell ref="D156:F156"/>
    <mergeCell ref="A238:G238"/>
    <mergeCell ref="D241:F241"/>
    <mergeCell ref="A249:G249"/>
    <mergeCell ref="D252:F252"/>
    <mergeCell ref="A261:G261"/>
    <mergeCell ref="A382:G382"/>
    <mergeCell ref="D267:F267"/>
    <mergeCell ref="A282:O282"/>
    <mergeCell ref="A284:G284"/>
    <mergeCell ref="D287:F287"/>
    <mergeCell ref="A305:G305"/>
    <mergeCell ref="D307:F307"/>
    <mergeCell ref="D310:H310"/>
    <mergeCell ref="A339:G339"/>
    <mergeCell ref="D342:F342"/>
    <mergeCell ref="A367:G367"/>
    <mergeCell ref="D370:F370"/>
    <mergeCell ref="D433:F433"/>
    <mergeCell ref="A449:O449"/>
    <mergeCell ref="D456:F456"/>
    <mergeCell ref="D385:F385"/>
    <mergeCell ref="A392:O392"/>
    <mergeCell ref="D398:F398"/>
    <mergeCell ref="A419:O419"/>
    <mergeCell ref="D422:F422"/>
    <mergeCell ref="A430:O430"/>
  </mergeCells>
  <phoneticPr fontId="4"/>
  <pageMargins left="0.39370078740157483" right="0.19685039370078741" top="0.39370078740157483" bottom="0.39370078740157483" header="0.19685039370078741" footer="0.19685039370078741"/>
  <pageSetup paperSize="9" scale="93" orientation="landscape" r:id="rId1"/>
  <rowBreaks count="24" manualBreakCount="24">
    <brk id="29" max="16383" man="1"/>
    <brk id="48" max="16383" man="1"/>
    <brk id="62" max="16383" man="1"/>
    <brk id="84" max="16383" man="1"/>
    <brk id="95" max="16383" man="1"/>
    <brk id="122" max="16383" man="1"/>
    <brk id="136" max="16383" man="1"/>
    <brk id="151" max="16383" man="1"/>
    <brk id="180" max="16383" man="1"/>
    <brk id="209" max="16383" man="1"/>
    <brk id="236" max="16383" man="1"/>
    <brk id="247" max="16383" man="1"/>
    <brk id="259" max="16383" man="1"/>
    <brk id="280" max="16383" man="1"/>
    <brk id="303" max="16383" man="1"/>
    <brk id="326" max="16383" man="1"/>
    <brk id="337" max="16383" man="1"/>
    <brk id="365" max="16383" man="1"/>
    <brk id="380" max="16383" man="1"/>
    <brk id="390" max="16383" man="1"/>
    <brk id="417" max="16383" man="1"/>
    <brk id="428" max="16383" man="1"/>
    <brk id="447" max="16383" man="1"/>
    <brk id="4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2026後期教科書掲示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八王子 購買会</dc:creator>
  <cp:lastModifiedBy>八王子 購買会</cp:lastModifiedBy>
  <dcterms:created xsi:type="dcterms:W3CDTF">2026-10-07T08:55:56Z</dcterms:created>
  <dcterms:modified xsi:type="dcterms:W3CDTF">2026-10-07T08:56:31Z</dcterms:modified>
</cp:coreProperties>
</file>