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Shophon\Desktop\"/>
    </mc:Choice>
  </mc:AlternateContent>
  <bookViews>
    <workbookView xWindow="0" yWindow="0" windowWidth="20295" windowHeight="6765"/>
  </bookViews>
  <sheets>
    <sheet name="24八王子（工）" sheetId="1" r:id="rId1"/>
  </sheets>
  <definedNames>
    <definedName name="_xlnm._FilterDatabase" localSheetId="0" hidden="1">'24八王子（工）'!$B$1:$M$350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8" i="1" l="1"/>
  <c r="L348" i="1" s="1"/>
  <c r="I348" i="1"/>
  <c r="K347" i="1"/>
  <c r="L347" i="1" s="1"/>
  <c r="I347" i="1"/>
  <c r="L346" i="1"/>
  <c r="K346" i="1"/>
  <c r="I346" i="1"/>
  <c r="K339" i="1"/>
  <c r="L339" i="1" s="1"/>
  <c r="I339" i="1"/>
  <c r="K338" i="1"/>
  <c r="L338" i="1" s="1"/>
  <c r="I338" i="1"/>
  <c r="K331" i="1"/>
  <c r="L331" i="1" s="1"/>
  <c r="I331" i="1"/>
  <c r="L330" i="1"/>
  <c r="K330" i="1"/>
  <c r="I330" i="1"/>
  <c r="K329" i="1"/>
  <c r="L329" i="1" s="1"/>
  <c r="I329" i="1"/>
  <c r="K328" i="1"/>
  <c r="L328" i="1" s="1"/>
  <c r="I328" i="1"/>
  <c r="K321" i="1"/>
  <c r="L321" i="1" s="1"/>
  <c r="I321" i="1"/>
  <c r="L320" i="1"/>
  <c r="K320" i="1"/>
  <c r="I320" i="1"/>
  <c r="K319" i="1"/>
  <c r="L319" i="1" s="1"/>
  <c r="I319" i="1"/>
  <c r="K318" i="1"/>
  <c r="L318" i="1" s="1"/>
  <c r="I318" i="1"/>
  <c r="K317" i="1"/>
  <c r="L317" i="1" s="1"/>
  <c r="I317" i="1"/>
  <c r="L316" i="1"/>
  <c r="K316" i="1"/>
  <c r="I316" i="1"/>
  <c r="K315" i="1"/>
  <c r="L315" i="1" s="1"/>
  <c r="I315" i="1"/>
  <c r="K314" i="1"/>
  <c r="L314" i="1" s="1"/>
  <c r="I314" i="1"/>
  <c r="K307" i="1"/>
  <c r="L307" i="1" s="1"/>
  <c r="I307" i="1"/>
  <c r="L306" i="1"/>
  <c r="K306" i="1"/>
  <c r="I306" i="1"/>
  <c r="K305" i="1"/>
  <c r="L305" i="1" s="1"/>
  <c r="I305" i="1"/>
  <c r="K304" i="1"/>
  <c r="L304" i="1" s="1"/>
  <c r="I304" i="1"/>
  <c r="K303" i="1"/>
  <c r="L303" i="1" s="1"/>
  <c r="I303" i="1"/>
  <c r="L302" i="1"/>
  <c r="K302" i="1"/>
  <c r="I302" i="1"/>
  <c r="K301" i="1"/>
  <c r="L301" i="1" s="1"/>
  <c r="I301" i="1"/>
  <c r="K300" i="1"/>
  <c r="L300" i="1" s="1"/>
  <c r="I300" i="1"/>
  <c r="K299" i="1"/>
  <c r="L299" i="1" s="1"/>
  <c r="I299" i="1"/>
  <c r="L298" i="1"/>
  <c r="K298" i="1"/>
  <c r="I298" i="1"/>
  <c r="K291" i="1"/>
  <c r="L291" i="1" s="1"/>
  <c r="I291" i="1"/>
  <c r="K290" i="1"/>
  <c r="L290" i="1" s="1"/>
  <c r="I290" i="1"/>
  <c r="K289" i="1"/>
  <c r="L289" i="1" s="1"/>
  <c r="I289" i="1"/>
  <c r="L288" i="1"/>
  <c r="K288" i="1"/>
  <c r="I288" i="1"/>
  <c r="K287" i="1"/>
  <c r="L287" i="1" s="1"/>
  <c r="I287" i="1"/>
  <c r="L286" i="1"/>
  <c r="K286" i="1"/>
  <c r="I286" i="1"/>
  <c r="K284" i="1"/>
  <c r="L284" i="1" s="1"/>
  <c r="I284" i="1"/>
  <c r="L283" i="1"/>
  <c r="K283" i="1"/>
  <c r="I283" i="1"/>
  <c r="K282" i="1"/>
  <c r="L282" i="1" s="1"/>
  <c r="I282" i="1"/>
  <c r="L281" i="1"/>
  <c r="K281" i="1"/>
  <c r="I281" i="1"/>
  <c r="K280" i="1"/>
  <c r="L280" i="1" s="1"/>
  <c r="I280" i="1"/>
  <c r="L279" i="1"/>
  <c r="K279" i="1"/>
  <c r="I279" i="1"/>
  <c r="K278" i="1"/>
  <c r="L278" i="1" s="1"/>
  <c r="I278" i="1"/>
  <c r="L277" i="1"/>
  <c r="K277" i="1"/>
  <c r="I277" i="1"/>
  <c r="K275" i="1"/>
  <c r="L275" i="1" s="1"/>
  <c r="I275" i="1"/>
  <c r="L274" i="1"/>
  <c r="K274" i="1"/>
  <c r="I274" i="1"/>
  <c r="K273" i="1"/>
  <c r="L273" i="1" s="1"/>
  <c r="I273" i="1"/>
  <c r="L272" i="1"/>
  <c r="K272" i="1"/>
  <c r="I272" i="1"/>
  <c r="K271" i="1"/>
  <c r="L271" i="1" s="1"/>
  <c r="I271" i="1"/>
  <c r="L270" i="1"/>
  <c r="K270" i="1"/>
  <c r="I270" i="1"/>
  <c r="K268" i="1"/>
  <c r="L268" i="1" s="1"/>
  <c r="I268" i="1"/>
  <c r="L267" i="1"/>
  <c r="K267" i="1"/>
  <c r="I267" i="1"/>
  <c r="K266" i="1"/>
  <c r="L266" i="1" s="1"/>
  <c r="I266" i="1"/>
  <c r="L265" i="1"/>
  <c r="K265" i="1"/>
  <c r="I265" i="1"/>
  <c r="K264" i="1"/>
  <c r="L264" i="1" s="1"/>
  <c r="I264" i="1"/>
  <c r="L263" i="1"/>
  <c r="K263" i="1"/>
  <c r="I263" i="1"/>
  <c r="K256" i="1"/>
  <c r="L256" i="1" s="1"/>
  <c r="I256" i="1"/>
  <c r="L255" i="1"/>
  <c r="K255" i="1"/>
  <c r="I255" i="1"/>
  <c r="K254" i="1"/>
  <c r="L254" i="1" s="1"/>
  <c r="I254" i="1"/>
  <c r="L253" i="1"/>
  <c r="K253" i="1"/>
  <c r="I253" i="1"/>
  <c r="K252" i="1"/>
  <c r="L252" i="1" s="1"/>
  <c r="I252" i="1"/>
  <c r="L251" i="1"/>
  <c r="K251" i="1"/>
  <c r="I251" i="1"/>
  <c r="K249" i="1"/>
  <c r="L249" i="1" s="1"/>
  <c r="I249" i="1"/>
  <c r="L248" i="1"/>
  <c r="K248" i="1"/>
  <c r="I248" i="1"/>
  <c r="K247" i="1"/>
  <c r="L247" i="1" s="1"/>
  <c r="I247" i="1"/>
  <c r="L246" i="1"/>
  <c r="K246" i="1"/>
  <c r="I246" i="1"/>
  <c r="K245" i="1"/>
  <c r="L245" i="1" s="1"/>
  <c r="I245" i="1"/>
  <c r="L244" i="1"/>
  <c r="K244" i="1"/>
  <c r="I244" i="1"/>
  <c r="K243" i="1"/>
  <c r="L243" i="1" s="1"/>
  <c r="I243" i="1"/>
  <c r="L242" i="1"/>
  <c r="K242" i="1"/>
  <c r="I242" i="1"/>
  <c r="K240" i="1"/>
  <c r="L240" i="1" s="1"/>
  <c r="I240" i="1"/>
  <c r="L239" i="1"/>
  <c r="K239" i="1"/>
  <c r="I239" i="1"/>
  <c r="K238" i="1"/>
  <c r="L238" i="1" s="1"/>
  <c r="I238" i="1"/>
  <c r="L237" i="1"/>
  <c r="K237" i="1"/>
  <c r="I237" i="1"/>
  <c r="K236" i="1"/>
  <c r="L236" i="1" s="1"/>
  <c r="I236" i="1"/>
  <c r="L235" i="1"/>
  <c r="K235" i="1"/>
  <c r="I235" i="1"/>
  <c r="K233" i="1"/>
  <c r="L233" i="1" s="1"/>
  <c r="I233" i="1"/>
  <c r="L232" i="1"/>
  <c r="K232" i="1"/>
  <c r="I232" i="1"/>
  <c r="K231" i="1"/>
  <c r="L231" i="1" s="1"/>
  <c r="I231" i="1"/>
  <c r="L230" i="1"/>
  <c r="K230" i="1"/>
  <c r="I230" i="1"/>
  <c r="K229" i="1"/>
  <c r="L229" i="1" s="1"/>
  <c r="I229" i="1"/>
  <c r="L228" i="1"/>
  <c r="K228" i="1"/>
  <c r="I228" i="1"/>
  <c r="K219" i="1"/>
  <c r="L219" i="1" s="1"/>
  <c r="I219" i="1"/>
  <c r="L218" i="1"/>
  <c r="K218" i="1"/>
  <c r="I218" i="1"/>
  <c r="K217" i="1"/>
  <c r="L217" i="1" s="1"/>
  <c r="I217" i="1"/>
  <c r="L210" i="1"/>
  <c r="K210" i="1"/>
  <c r="I210" i="1"/>
  <c r="K209" i="1"/>
  <c r="L209" i="1" s="1"/>
  <c r="I209" i="1"/>
  <c r="L208" i="1"/>
  <c r="K208" i="1"/>
  <c r="I208" i="1"/>
  <c r="K207" i="1"/>
  <c r="L207" i="1" s="1"/>
  <c r="I207" i="1"/>
  <c r="L206" i="1"/>
  <c r="K206" i="1"/>
  <c r="I206" i="1"/>
  <c r="K199" i="1"/>
  <c r="L199" i="1" s="1"/>
  <c r="I199" i="1"/>
  <c r="L198" i="1"/>
  <c r="K198" i="1"/>
  <c r="I198" i="1"/>
  <c r="K189" i="1"/>
  <c r="L189" i="1" s="1"/>
  <c r="I189" i="1"/>
  <c r="L188" i="1"/>
  <c r="K188" i="1"/>
  <c r="I188" i="1"/>
  <c r="K187" i="1"/>
  <c r="L187" i="1" s="1"/>
  <c r="I187" i="1"/>
  <c r="L186" i="1"/>
  <c r="K186" i="1"/>
  <c r="I186" i="1"/>
  <c r="K185" i="1"/>
  <c r="L185" i="1" s="1"/>
  <c r="I185" i="1"/>
  <c r="L184" i="1"/>
  <c r="K184" i="1"/>
  <c r="I184" i="1"/>
  <c r="K183" i="1"/>
  <c r="L183" i="1" s="1"/>
  <c r="I183" i="1"/>
  <c r="L176" i="1"/>
  <c r="K176" i="1"/>
  <c r="I176" i="1"/>
  <c r="K175" i="1"/>
  <c r="L175" i="1" s="1"/>
  <c r="I175" i="1"/>
  <c r="L174" i="1"/>
  <c r="K174" i="1"/>
  <c r="I174" i="1"/>
  <c r="K173" i="1"/>
  <c r="L173" i="1" s="1"/>
  <c r="I173" i="1"/>
  <c r="L172" i="1"/>
  <c r="K172" i="1"/>
  <c r="I172" i="1"/>
  <c r="K171" i="1"/>
  <c r="L171" i="1" s="1"/>
  <c r="I171" i="1"/>
  <c r="L170" i="1"/>
  <c r="K170" i="1"/>
  <c r="I170" i="1"/>
  <c r="K169" i="1"/>
  <c r="L169" i="1" s="1"/>
  <c r="I169" i="1"/>
  <c r="L162" i="1"/>
  <c r="K162" i="1"/>
  <c r="I162" i="1"/>
  <c r="K161" i="1"/>
  <c r="L161" i="1" s="1"/>
  <c r="I161" i="1"/>
  <c r="L160" i="1"/>
  <c r="K160" i="1"/>
  <c r="I160" i="1"/>
  <c r="K159" i="1"/>
  <c r="L159" i="1" s="1"/>
  <c r="I159" i="1"/>
  <c r="L158" i="1"/>
  <c r="K158" i="1"/>
  <c r="I158" i="1"/>
  <c r="K157" i="1"/>
  <c r="L157" i="1" s="1"/>
  <c r="I157" i="1"/>
  <c r="L148" i="1"/>
  <c r="K148" i="1"/>
  <c r="I148" i="1"/>
  <c r="K147" i="1"/>
  <c r="L147" i="1" s="1"/>
  <c r="I147" i="1"/>
  <c r="L146" i="1"/>
  <c r="K146" i="1"/>
  <c r="I146" i="1"/>
  <c r="K145" i="1"/>
  <c r="L145" i="1" s="1"/>
  <c r="I145" i="1"/>
  <c r="L144" i="1"/>
  <c r="K144" i="1"/>
  <c r="I144" i="1"/>
  <c r="K143" i="1"/>
  <c r="L143" i="1" s="1"/>
  <c r="I143" i="1"/>
  <c r="L142" i="1"/>
  <c r="K142" i="1"/>
  <c r="I142" i="1"/>
  <c r="K141" i="1"/>
  <c r="L141" i="1" s="1"/>
  <c r="I141" i="1"/>
  <c r="L140" i="1"/>
  <c r="K140" i="1"/>
  <c r="I140" i="1"/>
  <c r="K139" i="1"/>
  <c r="L139" i="1" s="1"/>
  <c r="I139" i="1"/>
  <c r="L138" i="1"/>
  <c r="K138" i="1"/>
  <c r="I138" i="1"/>
  <c r="K137" i="1"/>
  <c r="L137" i="1" s="1"/>
  <c r="I137" i="1"/>
  <c r="L136" i="1"/>
  <c r="K136" i="1"/>
  <c r="I136" i="1"/>
  <c r="K135" i="1"/>
  <c r="L135" i="1" s="1"/>
  <c r="I135" i="1"/>
  <c r="L134" i="1"/>
  <c r="K134" i="1"/>
  <c r="I134" i="1"/>
  <c r="K127" i="1"/>
  <c r="L127" i="1" s="1"/>
  <c r="I127" i="1"/>
  <c r="L126" i="1"/>
  <c r="K126" i="1"/>
  <c r="I126" i="1"/>
  <c r="K125" i="1"/>
  <c r="L125" i="1" s="1"/>
  <c r="I125" i="1"/>
  <c r="L124" i="1"/>
  <c r="K124" i="1"/>
  <c r="I124" i="1"/>
  <c r="K123" i="1"/>
  <c r="L123" i="1" s="1"/>
  <c r="I123" i="1"/>
  <c r="L122" i="1"/>
  <c r="K122" i="1"/>
  <c r="I122" i="1"/>
  <c r="K121" i="1"/>
  <c r="L121" i="1" s="1"/>
  <c r="I121" i="1"/>
  <c r="L120" i="1"/>
  <c r="K120" i="1"/>
  <c r="I120" i="1"/>
  <c r="K119" i="1"/>
  <c r="L119" i="1" s="1"/>
  <c r="I119" i="1"/>
  <c r="L112" i="1"/>
  <c r="K112" i="1"/>
  <c r="I112" i="1"/>
  <c r="K111" i="1"/>
  <c r="L111" i="1" s="1"/>
  <c r="I111" i="1"/>
  <c r="L110" i="1"/>
  <c r="K110" i="1"/>
  <c r="I110" i="1"/>
  <c r="K109" i="1"/>
  <c r="L109" i="1" s="1"/>
  <c r="I109" i="1"/>
  <c r="L108" i="1"/>
  <c r="K108" i="1"/>
  <c r="I108" i="1"/>
  <c r="K107" i="1"/>
  <c r="L107" i="1" s="1"/>
  <c r="I107" i="1"/>
  <c r="L98" i="1"/>
  <c r="K98" i="1"/>
  <c r="I98" i="1"/>
  <c r="K97" i="1"/>
  <c r="L97" i="1" s="1"/>
  <c r="I97" i="1"/>
  <c r="L96" i="1"/>
  <c r="K96" i="1"/>
  <c r="I96" i="1"/>
  <c r="K95" i="1"/>
  <c r="L95" i="1" s="1"/>
  <c r="I95" i="1"/>
  <c r="L94" i="1"/>
  <c r="K94" i="1"/>
  <c r="I94" i="1"/>
  <c r="K93" i="1"/>
  <c r="L93" i="1" s="1"/>
  <c r="I93" i="1"/>
  <c r="L92" i="1"/>
  <c r="K92" i="1"/>
  <c r="I92" i="1"/>
  <c r="K91" i="1"/>
  <c r="L91" i="1" s="1"/>
  <c r="I91" i="1"/>
  <c r="L90" i="1"/>
  <c r="K90" i="1"/>
  <c r="I90" i="1"/>
  <c r="K89" i="1"/>
  <c r="L89" i="1" s="1"/>
  <c r="I89" i="1"/>
  <c r="L88" i="1"/>
  <c r="K88" i="1"/>
  <c r="I88" i="1"/>
  <c r="K87" i="1"/>
  <c r="L87" i="1" s="1"/>
  <c r="I87" i="1"/>
  <c r="L86" i="1"/>
  <c r="K86" i="1"/>
  <c r="I86" i="1"/>
  <c r="K85" i="1"/>
  <c r="L85" i="1" s="1"/>
  <c r="I85" i="1"/>
  <c r="L84" i="1"/>
  <c r="K84" i="1"/>
  <c r="I84" i="1"/>
  <c r="K83" i="1"/>
  <c r="L83" i="1" s="1"/>
  <c r="I83" i="1"/>
  <c r="L82" i="1"/>
  <c r="K82" i="1"/>
  <c r="I82" i="1"/>
  <c r="K75" i="1"/>
  <c r="L75" i="1" s="1"/>
  <c r="I75" i="1"/>
  <c r="L74" i="1"/>
  <c r="K74" i="1"/>
  <c r="I74" i="1"/>
  <c r="K73" i="1"/>
  <c r="L73" i="1" s="1"/>
  <c r="I73" i="1"/>
  <c r="L72" i="1"/>
  <c r="K72" i="1"/>
  <c r="I72" i="1"/>
  <c r="K71" i="1"/>
  <c r="L71" i="1" s="1"/>
  <c r="I71" i="1"/>
  <c r="L70" i="1"/>
  <c r="K70" i="1"/>
  <c r="I70" i="1"/>
  <c r="K69" i="1"/>
  <c r="L69" i="1" s="1"/>
  <c r="I69" i="1"/>
  <c r="L68" i="1"/>
  <c r="K68" i="1"/>
  <c r="I68" i="1"/>
  <c r="K67" i="1"/>
  <c r="L67" i="1" s="1"/>
  <c r="I67" i="1"/>
  <c r="L66" i="1"/>
  <c r="K66" i="1"/>
  <c r="I66" i="1"/>
  <c r="K65" i="1"/>
  <c r="L65" i="1" s="1"/>
  <c r="I65" i="1"/>
  <c r="L64" i="1"/>
  <c r="K64" i="1"/>
  <c r="I64" i="1"/>
  <c r="K63" i="1"/>
  <c r="L63" i="1" s="1"/>
  <c r="I63" i="1"/>
  <c r="L62" i="1"/>
  <c r="K62" i="1"/>
  <c r="I62" i="1"/>
  <c r="K61" i="1"/>
  <c r="L61" i="1" s="1"/>
  <c r="I61" i="1"/>
  <c r="L60" i="1"/>
  <c r="K60" i="1"/>
  <c r="I60" i="1"/>
  <c r="K59" i="1"/>
  <c r="L59" i="1" s="1"/>
  <c r="I59" i="1"/>
  <c r="L58" i="1"/>
  <c r="K58" i="1"/>
  <c r="I58" i="1"/>
  <c r="K57" i="1"/>
  <c r="L57" i="1" s="1"/>
  <c r="I57" i="1"/>
  <c r="L42" i="1"/>
  <c r="K42" i="1"/>
  <c r="I42" i="1"/>
  <c r="K41" i="1"/>
  <c r="L41" i="1" s="1"/>
  <c r="I41" i="1"/>
  <c r="L40" i="1"/>
  <c r="K40" i="1"/>
  <c r="I40" i="1"/>
  <c r="K39" i="1"/>
  <c r="L39" i="1" s="1"/>
  <c r="I39" i="1"/>
  <c r="L38" i="1"/>
  <c r="K38" i="1"/>
  <c r="I38" i="1"/>
  <c r="K37" i="1"/>
  <c r="L37" i="1" s="1"/>
  <c r="I37" i="1"/>
  <c r="L36" i="1"/>
  <c r="K36" i="1"/>
  <c r="I36" i="1"/>
  <c r="K35" i="1"/>
  <c r="L35" i="1" s="1"/>
  <c r="I35" i="1"/>
  <c r="L34" i="1"/>
  <c r="K34" i="1"/>
  <c r="I34" i="1"/>
  <c r="K33" i="1"/>
  <c r="L33" i="1" s="1"/>
  <c r="I33" i="1"/>
  <c r="L32" i="1"/>
  <c r="K32" i="1"/>
  <c r="I32" i="1"/>
  <c r="K31" i="1"/>
  <c r="L31" i="1" s="1"/>
  <c r="I31" i="1"/>
  <c r="L30" i="1"/>
  <c r="K30" i="1"/>
  <c r="L29" i="1"/>
  <c r="K29" i="1"/>
  <c r="I29" i="1"/>
  <c r="K28" i="1"/>
  <c r="L28" i="1" s="1"/>
  <c r="I28" i="1"/>
</calcChain>
</file>

<file path=xl/sharedStrings.xml><?xml version="1.0" encoding="utf-8"?>
<sst xmlns="http://schemas.openxmlformats.org/spreadsheetml/2006/main" count="877" uniqueCount="456">
  <si>
    <t>工　　学　　部</t>
  </si>
  <si>
    <t>　　履修制限のある科目は、履修が確定してから購入してください。</t>
    <rPh sb="2" eb="4">
      <t>リシュウ</t>
    </rPh>
    <rPh sb="4" eb="6">
      <t>セイゲン</t>
    </rPh>
    <rPh sb="9" eb="11">
      <t>カモク</t>
    </rPh>
    <rPh sb="13" eb="15">
      <t>リシュウ</t>
    </rPh>
    <rPh sb="16" eb="18">
      <t>カクテイ</t>
    </rPh>
    <rPh sb="22" eb="24">
      <t>コウニュウ</t>
    </rPh>
    <phoneticPr fontId="10"/>
  </si>
  <si>
    <t>　　もし、抽選にもれて履修できなくなった場合でも、一切返品は受け付けません。</t>
    <rPh sb="5" eb="7">
      <t>チュウセン</t>
    </rPh>
    <rPh sb="11" eb="13">
      <t>リシュウ</t>
    </rPh>
    <rPh sb="20" eb="22">
      <t>バアイ</t>
    </rPh>
    <rPh sb="25" eb="27">
      <t>イッサイ</t>
    </rPh>
    <rPh sb="27" eb="29">
      <t>ヘンピン</t>
    </rPh>
    <rPh sb="30" eb="31">
      <t>ウ</t>
    </rPh>
    <rPh sb="32" eb="33">
      <t>ツ</t>
    </rPh>
    <phoneticPr fontId="10"/>
  </si>
  <si>
    <t>　　いずれの場合も、購入用紙に記入しないでください。</t>
    <rPh sb="6" eb="8">
      <t>バアイ</t>
    </rPh>
    <rPh sb="10" eb="12">
      <t>コウニュウ</t>
    </rPh>
    <rPh sb="12" eb="14">
      <t>ヨウシ</t>
    </rPh>
    <rPh sb="15" eb="17">
      <t>キニュウ</t>
    </rPh>
    <phoneticPr fontId="15"/>
  </si>
  <si>
    <r>
      <t>　</t>
    </r>
    <r>
      <rPr>
        <b/>
        <sz val="11"/>
        <color rgb="FFFF0000"/>
        <rFont val="ＭＳ Ｐゴシック"/>
        <family val="3"/>
        <charset val="128"/>
      </rPr>
      <t>★</t>
    </r>
    <r>
      <rPr>
        <b/>
        <sz val="11"/>
        <rFont val="ＭＳ Ｐゴシック"/>
        <family val="3"/>
        <charset val="128"/>
      </rPr>
      <t>書名が空欄の場合は、現時点で先生から連絡がないか、教科書の指定がありません。</t>
    </r>
    <rPh sb="2" eb="4">
      <t>ショメイ</t>
    </rPh>
    <rPh sb="5" eb="7">
      <t>クウラン</t>
    </rPh>
    <rPh sb="8" eb="10">
      <t>バアイ</t>
    </rPh>
    <rPh sb="12" eb="15">
      <t>ゲンジテン</t>
    </rPh>
    <rPh sb="16" eb="18">
      <t>センセイ</t>
    </rPh>
    <rPh sb="20" eb="22">
      <t>レンラク</t>
    </rPh>
    <rPh sb="27" eb="30">
      <t>キョウカショ</t>
    </rPh>
    <rPh sb="31" eb="33">
      <t>シテイ</t>
    </rPh>
    <phoneticPr fontId="15"/>
  </si>
  <si>
    <r>
      <t>　</t>
    </r>
    <r>
      <rPr>
        <b/>
        <sz val="11"/>
        <color rgb="FFFF0000"/>
        <rFont val="ＭＳ Ｐゴシック"/>
        <family val="3"/>
        <charset val="128"/>
      </rPr>
      <t>★</t>
    </r>
    <r>
      <rPr>
        <b/>
        <sz val="11"/>
        <rFont val="ＭＳ Ｐゴシック"/>
        <family val="3"/>
        <charset val="128"/>
      </rPr>
      <t>税込定価が空欄の場合は、購買会に入荷していない状態です。</t>
    </r>
    <rPh sb="2" eb="4">
      <t>ゼイコミ</t>
    </rPh>
    <rPh sb="4" eb="6">
      <t>テイカ</t>
    </rPh>
    <phoneticPr fontId="15"/>
  </si>
  <si>
    <r>
      <t>※</t>
    </r>
    <r>
      <rPr>
        <b/>
        <sz val="11"/>
        <color rgb="FF0000FF"/>
        <rFont val="ＭＳ Ｐゴシック"/>
        <family val="3"/>
        <charset val="128"/>
      </rPr>
      <t>出版社品切れとなっているものは、購買会ではご用意できませんでした。</t>
    </r>
    <rPh sb="1" eb="4">
      <t>シュッパンシャ</t>
    </rPh>
    <rPh sb="4" eb="6">
      <t>シナギ</t>
    </rPh>
    <rPh sb="17" eb="20">
      <t>コウバイカイ</t>
    </rPh>
    <rPh sb="23" eb="25">
      <t>ヨウイ</t>
    </rPh>
    <phoneticPr fontId="15"/>
  </si>
  <si>
    <r>
      <t>※</t>
    </r>
    <r>
      <rPr>
        <b/>
        <sz val="11"/>
        <color rgb="FF0000FF"/>
        <rFont val="ＭＳ Ｐゴシック"/>
        <family val="3"/>
        <charset val="128"/>
      </rPr>
      <t>取り寄せとなっているものは、必要な方は、別途、注文となります。</t>
    </r>
    <rPh sb="1" eb="2">
      <t>ト</t>
    </rPh>
    <rPh sb="3" eb="4">
      <t>ヨ</t>
    </rPh>
    <rPh sb="15" eb="17">
      <t>ヒツヨウ</t>
    </rPh>
    <rPh sb="18" eb="19">
      <t>カタ</t>
    </rPh>
    <rPh sb="21" eb="23">
      <t>ベット</t>
    </rPh>
    <rPh sb="24" eb="26">
      <t>チュウモン</t>
    </rPh>
    <phoneticPr fontId="15"/>
  </si>
  <si>
    <r>
      <t>●棚番で、</t>
    </r>
    <r>
      <rPr>
        <b/>
        <sz val="11"/>
        <color rgb="FFFF0000"/>
        <rFont val="ＭＳ Ｐゴシック"/>
        <family val="3"/>
        <charset val="128"/>
        <scheme val="minor"/>
      </rPr>
      <t>赤い数字</t>
    </r>
    <r>
      <rPr>
        <b/>
        <sz val="11"/>
        <color theme="1"/>
        <rFont val="ＭＳ Ｐゴシック"/>
        <family val="3"/>
        <charset val="128"/>
        <scheme val="minor"/>
      </rPr>
      <t>は、前に出てきている棚番と同じ数字です。</t>
    </r>
    <rPh sb="1" eb="2">
      <t>タナ</t>
    </rPh>
    <rPh sb="5" eb="6">
      <t>アカ</t>
    </rPh>
    <rPh sb="7" eb="9">
      <t>スウジ</t>
    </rPh>
    <rPh sb="11" eb="12">
      <t>マエ</t>
    </rPh>
    <rPh sb="13" eb="14">
      <t>デ</t>
    </rPh>
    <rPh sb="19" eb="21">
      <t>タナバン</t>
    </rPh>
    <rPh sb="22" eb="23">
      <t>オナ</t>
    </rPh>
    <rPh sb="24" eb="26">
      <t>スウジ</t>
    </rPh>
    <phoneticPr fontId="15"/>
  </si>
  <si>
    <t>　前後の棚番と異なっている意味で、赤くなっています。</t>
    <rPh sb="1" eb="3">
      <t>ゼンゴ</t>
    </rPh>
    <rPh sb="4" eb="6">
      <t>タナバン</t>
    </rPh>
    <rPh sb="7" eb="8">
      <t>コト</t>
    </rPh>
    <rPh sb="13" eb="15">
      <t>イミ</t>
    </rPh>
    <rPh sb="17" eb="18">
      <t>アカ</t>
    </rPh>
    <phoneticPr fontId="15"/>
  </si>
  <si>
    <t>●定価の横にある※印の教科書は、割引がありません。</t>
    <rPh sb="1" eb="3">
      <t>テイカ</t>
    </rPh>
    <rPh sb="4" eb="5">
      <t>ヨコ</t>
    </rPh>
    <rPh sb="9" eb="10">
      <t>ジルシ</t>
    </rPh>
    <rPh sb="11" eb="14">
      <t>キョウカショ</t>
    </rPh>
    <rPh sb="16" eb="18">
      <t>ワリビキ</t>
    </rPh>
    <phoneticPr fontId="15"/>
  </si>
  <si>
    <t>●特に記載のないものは教科書です。</t>
    <rPh sb="1" eb="2">
      <t>トク</t>
    </rPh>
    <rPh sb="3" eb="5">
      <t>キサイ</t>
    </rPh>
    <rPh sb="11" eb="14">
      <t>キョウカショ</t>
    </rPh>
    <phoneticPr fontId="15"/>
  </si>
  <si>
    <r>
      <t>●</t>
    </r>
    <r>
      <rPr>
        <b/>
        <sz val="11"/>
        <color rgb="FFFF0000"/>
        <rFont val="ＭＳ Ｐゴシック"/>
        <family val="3"/>
        <charset val="128"/>
        <scheme val="minor"/>
      </rPr>
      <t>参考書</t>
    </r>
    <r>
      <rPr>
        <b/>
        <sz val="11"/>
        <color rgb="FF0000FF"/>
        <rFont val="ＭＳ Ｐゴシック"/>
        <family val="3"/>
        <charset val="128"/>
        <scheme val="minor"/>
      </rPr>
      <t>などの表示があるものは、先生の指示等をうけて、</t>
    </r>
    <r>
      <rPr>
        <b/>
        <u/>
        <sz val="11"/>
        <color rgb="FFFF0000"/>
        <rFont val="ＭＳ Ｐゴシック"/>
        <family val="3"/>
        <charset val="128"/>
        <scheme val="minor"/>
      </rPr>
      <t>必要に応じて</t>
    </r>
    <r>
      <rPr>
        <b/>
        <sz val="11"/>
        <color rgb="FF0000FF"/>
        <rFont val="ＭＳ Ｐゴシック"/>
        <family val="3"/>
        <charset val="128"/>
        <scheme val="minor"/>
      </rPr>
      <t>購入して下さい。</t>
    </r>
    <rPh sb="1" eb="4">
      <t>サンコウショ</t>
    </rPh>
    <rPh sb="7" eb="9">
      <t>ヒョウジ</t>
    </rPh>
    <rPh sb="16" eb="18">
      <t>センセイ</t>
    </rPh>
    <rPh sb="19" eb="21">
      <t>シジ</t>
    </rPh>
    <rPh sb="21" eb="22">
      <t>トウ</t>
    </rPh>
    <rPh sb="27" eb="29">
      <t>ヒツヨウ</t>
    </rPh>
    <rPh sb="30" eb="31">
      <t>オウ</t>
    </rPh>
    <rPh sb="33" eb="35">
      <t>コウニュウ</t>
    </rPh>
    <rPh sb="37" eb="38">
      <t>クダ</t>
    </rPh>
    <phoneticPr fontId="15"/>
  </si>
  <si>
    <t>専門基礎科目</t>
  </si>
  <si>
    <t>※は割引なし</t>
  </si>
  <si>
    <t>科　目　名</t>
    <phoneticPr fontId="15"/>
  </si>
  <si>
    <t>先生名</t>
    <phoneticPr fontId="15"/>
  </si>
  <si>
    <t>棚　番</t>
    <phoneticPr fontId="15"/>
  </si>
  <si>
    <t>書　　　　　　　名</t>
    <phoneticPr fontId="15"/>
  </si>
  <si>
    <t>出　版　社</t>
    <phoneticPr fontId="15"/>
  </si>
  <si>
    <t>本体価格</t>
    <rPh sb="0" eb="2">
      <t>ホンタイ</t>
    </rPh>
    <rPh sb="2" eb="4">
      <t>カカク</t>
    </rPh>
    <phoneticPr fontId="15"/>
  </si>
  <si>
    <t>税込定価</t>
    <rPh sb="0" eb="2">
      <t>ゼイコミ</t>
    </rPh>
    <rPh sb="2" eb="4">
      <t>テイカ</t>
    </rPh>
    <phoneticPr fontId="15"/>
  </si>
  <si>
    <t>購買会売価</t>
    <rPh sb="0" eb="3">
      <t>コウバイカイ</t>
    </rPh>
    <rPh sb="3" eb="5">
      <t>バイカ</t>
    </rPh>
    <phoneticPr fontId="5"/>
  </si>
  <si>
    <t>備　　　考</t>
    <phoneticPr fontId="15"/>
  </si>
  <si>
    <t>線形代数Ⅰ</t>
    <phoneticPr fontId="15"/>
  </si>
  <si>
    <t>担当複数</t>
    <rPh sb="0" eb="4">
      <t>タントウフクスウ</t>
    </rPh>
    <phoneticPr fontId="15"/>
  </si>
  <si>
    <t>線形代数（第2版）</t>
    <rPh sb="0" eb="2">
      <t>センケイ</t>
    </rPh>
    <rPh sb="2" eb="4">
      <t>ダイスウ</t>
    </rPh>
    <rPh sb="5" eb="6">
      <t>ダイ</t>
    </rPh>
    <rPh sb="7" eb="8">
      <t>ハン</t>
    </rPh>
    <phoneticPr fontId="15"/>
  </si>
  <si>
    <t>森北出版</t>
    <rPh sb="0" eb="2">
      <t>モリキタ</t>
    </rPh>
    <rPh sb="2" eb="4">
      <t>シュッパン</t>
    </rPh>
    <phoneticPr fontId="15"/>
  </si>
  <si>
    <t>解析学Ⅰ・解析学Ⅰ演習</t>
    <phoneticPr fontId="15"/>
  </si>
  <si>
    <t>織田　寛</t>
  </si>
  <si>
    <t>理工系入門　微分積分</t>
    <rPh sb="0" eb="3">
      <t>リコウケイ</t>
    </rPh>
    <rPh sb="3" eb="5">
      <t>ニュウモン</t>
    </rPh>
    <rPh sb="6" eb="8">
      <t>ビブン</t>
    </rPh>
    <rPh sb="8" eb="10">
      <t>セキブン</t>
    </rPh>
    <phoneticPr fontId="15"/>
  </si>
  <si>
    <t>裳華房</t>
    <rPh sb="0" eb="2">
      <t>ショウカ</t>
    </rPh>
    <rPh sb="2" eb="3">
      <t>ボウ</t>
    </rPh>
    <phoneticPr fontId="15"/>
  </si>
  <si>
    <t>基礎解析Ⅰ</t>
    <phoneticPr fontId="15"/>
  </si>
  <si>
    <t>化学Ａ／化学Ⅰ　1組（工学部共通･国際ｺｰｽ）</t>
  </si>
  <si>
    <t>西田　生郎</t>
  </si>
  <si>
    <t>化学の視点</t>
    <rPh sb="0" eb="2">
      <t>カガク</t>
    </rPh>
    <rPh sb="3" eb="5">
      <t>シテン</t>
    </rPh>
    <phoneticPr fontId="15"/>
  </si>
  <si>
    <t>東京教学社</t>
    <rPh sb="0" eb="2">
      <t>トウキョウ</t>
    </rPh>
    <rPh sb="2" eb="4">
      <t>キョウガク</t>
    </rPh>
    <rPh sb="4" eb="5">
      <t>シャ</t>
    </rPh>
    <phoneticPr fontId="15"/>
  </si>
  <si>
    <t>参考書</t>
    <rPh sb="0" eb="3">
      <t>サンコウショ</t>
    </rPh>
    <phoneticPr fontId="15"/>
  </si>
  <si>
    <t>暗記しないで化学入門　（ブルーバックス）</t>
    <rPh sb="0" eb="2">
      <t>アンキ</t>
    </rPh>
    <rPh sb="6" eb="8">
      <t>カガク</t>
    </rPh>
    <rPh sb="8" eb="10">
      <t>ニュウモン</t>
    </rPh>
    <phoneticPr fontId="15"/>
  </si>
  <si>
    <t>講談社</t>
    <rPh sb="0" eb="3">
      <t>コウダンシャ</t>
    </rPh>
    <phoneticPr fontId="15"/>
  </si>
  <si>
    <t>化学Ａ／化学Ⅰ　2組</t>
  </si>
  <si>
    <t>傳田　公紀</t>
  </si>
  <si>
    <t>一般化学　4訂版</t>
    <rPh sb="0" eb="2">
      <t>イッパン</t>
    </rPh>
    <rPh sb="2" eb="4">
      <t>カガク</t>
    </rPh>
    <rPh sb="6" eb="8">
      <t>テイバン</t>
    </rPh>
    <phoneticPr fontId="15"/>
  </si>
  <si>
    <t>化学　入門編</t>
    <rPh sb="0" eb="2">
      <t>カガク</t>
    </rPh>
    <rPh sb="3" eb="6">
      <t>ニュウモンヘン</t>
    </rPh>
    <phoneticPr fontId="15"/>
  </si>
  <si>
    <t>化学同人</t>
    <rPh sb="0" eb="2">
      <t>カガク</t>
    </rPh>
    <rPh sb="2" eb="4">
      <t>ドウジン</t>
    </rPh>
    <phoneticPr fontId="15"/>
  </si>
  <si>
    <t>元素周期表で世界はすべて読み解ける　（光文社新書）</t>
    <rPh sb="0" eb="2">
      <t>ゲンソ</t>
    </rPh>
    <rPh sb="2" eb="5">
      <t>シュウキヒョウ</t>
    </rPh>
    <rPh sb="6" eb="8">
      <t>セカイ</t>
    </rPh>
    <rPh sb="12" eb="13">
      <t>ヨ</t>
    </rPh>
    <rPh sb="14" eb="15">
      <t>ト</t>
    </rPh>
    <rPh sb="19" eb="22">
      <t>コウブンシャ</t>
    </rPh>
    <rPh sb="22" eb="24">
      <t>シンショ</t>
    </rPh>
    <phoneticPr fontId="15"/>
  </si>
  <si>
    <t>光文社</t>
    <rPh sb="0" eb="3">
      <t>コウブンシャ</t>
    </rPh>
    <phoneticPr fontId="15"/>
  </si>
  <si>
    <t>暗記しないで化学入門　新訂版　（ブルーバックス）</t>
    <rPh sb="0" eb="2">
      <t>アンキ</t>
    </rPh>
    <rPh sb="6" eb="8">
      <t>カガク</t>
    </rPh>
    <rPh sb="8" eb="10">
      <t>ニュウモン</t>
    </rPh>
    <rPh sb="11" eb="14">
      <t>シンテイバン</t>
    </rPh>
    <phoneticPr fontId="15"/>
  </si>
  <si>
    <t>物理学Ⅰ</t>
    <phoneticPr fontId="15"/>
  </si>
  <si>
    <t>第5版　基礎物理学</t>
    <rPh sb="0" eb="1">
      <t>ダイ</t>
    </rPh>
    <rPh sb="2" eb="3">
      <t>ハン</t>
    </rPh>
    <rPh sb="4" eb="6">
      <t>キソ</t>
    </rPh>
    <rPh sb="6" eb="9">
      <t>ブツリガク</t>
    </rPh>
    <phoneticPr fontId="15"/>
  </si>
  <si>
    <t>学術図書出版社</t>
    <rPh sb="0" eb="2">
      <t>ガクジュツ</t>
    </rPh>
    <rPh sb="2" eb="4">
      <t>トショ</t>
    </rPh>
    <rPh sb="4" eb="7">
      <t>シュッパンシャ</t>
    </rPh>
    <phoneticPr fontId="15"/>
  </si>
  <si>
    <t>※</t>
    <phoneticPr fontId="15"/>
  </si>
  <si>
    <t>物理学入門／物理学Ⅰ (デザイン）</t>
  </si>
  <si>
    <t>齊藤　実穂</t>
  </si>
  <si>
    <t>ぷち　マンガでわかる物理　力学編</t>
    <rPh sb="10" eb="12">
      <t>ブツリ</t>
    </rPh>
    <rPh sb="13" eb="15">
      <t>リキガク</t>
    </rPh>
    <rPh sb="15" eb="16">
      <t>ヘン</t>
    </rPh>
    <phoneticPr fontId="15"/>
  </si>
  <si>
    <t>オーム社</t>
    <rPh sb="3" eb="4">
      <t>シャ</t>
    </rPh>
    <phoneticPr fontId="15"/>
  </si>
  <si>
    <t>マンガでわかる構造力学</t>
    <rPh sb="7" eb="9">
      <t>コウゾウ</t>
    </rPh>
    <rPh sb="9" eb="11">
      <t>リキガク</t>
    </rPh>
    <phoneticPr fontId="15"/>
  </si>
  <si>
    <t>彰国社</t>
    <rPh sb="0" eb="2">
      <t>ショウコク</t>
    </rPh>
    <rPh sb="2" eb="3">
      <t>シャ</t>
    </rPh>
    <phoneticPr fontId="15"/>
  </si>
  <si>
    <t>基礎科学実験 (A組)</t>
    <phoneticPr fontId="15"/>
  </si>
  <si>
    <t>基礎科学実験テキスト・報告書（セット）</t>
    <rPh sb="0" eb="6">
      <t>キソカガクジッケン</t>
    </rPh>
    <rPh sb="11" eb="14">
      <t>ホウコクショ</t>
    </rPh>
    <phoneticPr fontId="15"/>
  </si>
  <si>
    <t>実験ノート</t>
    <rPh sb="0" eb="2">
      <t>ジッケン</t>
    </rPh>
    <phoneticPr fontId="15"/>
  </si>
  <si>
    <t>関数電卓</t>
    <rPh sb="0" eb="2">
      <t>カンスウ</t>
    </rPh>
    <rPh sb="2" eb="4">
      <t>デンタク</t>
    </rPh>
    <phoneticPr fontId="15"/>
  </si>
  <si>
    <t>機械システム工学科</t>
    <phoneticPr fontId="5"/>
  </si>
  <si>
    <t>機械システム工学科　1年</t>
    <phoneticPr fontId="5"/>
  </si>
  <si>
    <t>機械システム工学科　2年</t>
    <phoneticPr fontId="5"/>
  </si>
  <si>
    <t>機械システム工学設計製図Ⅰ（機械・国コ機械）</t>
  </si>
  <si>
    <t>木原・松本</t>
    <rPh sb="3" eb="5">
      <t>マツモト</t>
    </rPh>
    <phoneticPr fontId="15"/>
  </si>
  <si>
    <t>JISによる機械製図と機械設計（第2版）</t>
    <rPh sb="6" eb="8">
      <t>キカイ</t>
    </rPh>
    <rPh sb="8" eb="10">
      <t>セイズ</t>
    </rPh>
    <rPh sb="11" eb="13">
      <t>キカイ</t>
    </rPh>
    <rPh sb="13" eb="15">
      <t>セッケイ</t>
    </rPh>
    <rPh sb="16" eb="17">
      <t>ダイ</t>
    </rPh>
    <rPh sb="18" eb="19">
      <t>ハン</t>
    </rPh>
    <phoneticPr fontId="15"/>
  </si>
  <si>
    <t>機械工作法（増補）</t>
    <rPh sb="0" eb="2">
      <t>キカイ</t>
    </rPh>
    <rPh sb="2" eb="5">
      <t>コウサクホウ</t>
    </rPh>
    <rPh sb="6" eb="8">
      <t>ゾウホ</t>
    </rPh>
    <phoneticPr fontId="15"/>
  </si>
  <si>
    <t>コロナ社</t>
    <rPh sb="3" eb="4">
      <t>シャ</t>
    </rPh>
    <phoneticPr fontId="15"/>
  </si>
  <si>
    <t>機械工作法の教科書</t>
    <rPh sb="0" eb="2">
      <t>キカイ</t>
    </rPh>
    <rPh sb="2" eb="5">
      <t>コウサクホウ</t>
    </rPh>
    <rPh sb="6" eb="9">
      <t>キョウカショ</t>
    </rPh>
    <phoneticPr fontId="15"/>
  </si>
  <si>
    <t>工学基礎　図学と製図（第3版）</t>
    <rPh sb="0" eb="2">
      <t>コウガク</t>
    </rPh>
    <rPh sb="2" eb="4">
      <t>キソ</t>
    </rPh>
    <rPh sb="5" eb="6">
      <t>ズ</t>
    </rPh>
    <rPh sb="6" eb="7">
      <t>ガク</t>
    </rPh>
    <rPh sb="8" eb="10">
      <t>セイズ</t>
    </rPh>
    <rPh sb="11" eb="12">
      <t>ダイ</t>
    </rPh>
    <rPh sb="13" eb="14">
      <t>ハン</t>
    </rPh>
    <phoneticPr fontId="15"/>
  </si>
  <si>
    <t>サイエンス社</t>
    <rPh sb="5" eb="6">
      <t>シャ</t>
    </rPh>
    <phoneticPr fontId="15"/>
  </si>
  <si>
    <t>昨年の図学の教科書</t>
    <rPh sb="0" eb="2">
      <t>サクネン</t>
    </rPh>
    <rPh sb="3" eb="4">
      <t>ズ</t>
    </rPh>
    <rPh sb="4" eb="5">
      <t>ガク</t>
    </rPh>
    <rPh sb="6" eb="9">
      <t>キョウカショ</t>
    </rPh>
    <phoneticPr fontId="15"/>
  </si>
  <si>
    <t>製図道具は、昨年購入していない</t>
    <rPh sb="0" eb="2">
      <t>セイズ</t>
    </rPh>
    <rPh sb="2" eb="4">
      <t>ドウグ</t>
    </rPh>
    <rPh sb="6" eb="8">
      <t>サクネン</t>
    </rPh>
    <rPh sb="8" eb="10">
      <t>コウニュウ</t>
    </rPh>
    <phoneticPr fontId="1"/>
  </si>
  <si>
    <t>製図道具</t>
    <rPh sb="0" eb="2">
      <t>セイズ</t>
    </rPh>
    <rPh sb="2" eb="4">
      <t>ドウグ</t>
    </rPh>
    <phoneticPr fontId="15"/>
  </si>
  <si>
    <t>①コンパス（製図器セット）</t>
    <rPh sb="6" eb="9">
      <t>セイズキ</t>
    </rPh>
    <phoneticPr fontId="15"/>
  </si>
  <si>
    <t>※</t>
    <phoneticPr fontId="15"/>
  </si>
  <si>
    <t>定価の2割引きの価格で表示・販売</t>
    <rPh sb="0" eb="2">
      <t>テイカ</t>
    </rPh>
    <rPh sb="4" eb="6">
      <t>ワリビ</t>
    </rPh>
    <rPh sb="8" eb="10">
      <t>カカク</t>
    </rPh>
    <rPh sb="11" eb="13">
      <t>ヒョウジ</t>
    </rPh>
    <rPh sb="14" eb="16">
      <t>ハンバイ</t>
    </rPh>
    <phoneticPr fontId="15"/>
  </si>
  <si>
    <t>方々向けです</t>
    <rPh sb="0" eb="2">
      <t>カタガタ</t>
    </rPh>
    <rPh sb="2" eb="3">
      <t>ム</t>
    </rPh>
    <phoneticPr fontId="1"/>
  </si>
  <si>
    <t>②テンプレート</t>
    <phoneticPr fontId="15"/>
  </si>
  <si>
    <t>③字消板</t>
    <rPh sb="1" eb="3">
      <t>ジケシ</t>
    </rPh>
    <rPh sb="3" eb="4">
      <t>バン</t>
    </rPh>
    <phoneticPr fontId="15"/>
  </si>
  <si>
    <t>④シャーペン2本（0.7mmと0.3mm）</t>
    <rPh sb="7" eb="8">
      <t>ホン</t>
    </rPh>
    <phoneticPr fontId="15"/>
  </si>
  <si>
    <t>⑤三角定規</t>
    <rPh sb="1" eb="3">
      <t>サンカク</t>
    </rPh>
    <rPh sb="3" eb="5">
      <t>ジョウギ</t>
    </rPh>
    <phoneticPr fontId="15"/>
  </si>
  <si>
    <t>⑥直線定規</t>
    <rPh sb="1" eb="3">
      <t>チョクセン</t>
    </rPh>
    <rPh sb="3" eb="5">
      <t>ジョウギ</t>
    </rPh>
    <phoneticPr fontId="15"/>
  </si>
  <si>
    <t>機械工作法</t>
  </si>
  <si>
    <t>松本　祐一郎</t>
  </si>
  <si>
    <t>工業数学Ⅰ</t>
  </si>
  <si>
    <t>香川　美仁</t>
  </si>
  <si>
    <t>応用数学の基礎</t>
    <rPh sb="0" eb="2">
      <t>オウヨウ</t>
    </rPh>
    <rPh sb="2" eb="4">
      <t>スウガク</t>
    </rPh>
    <rPh sb="5" eb="7">
      <t>キソ</t>
    </rPh>
    <phoneticPr fontId="15"/>
  </si>
  <si>
    <t>廣川書店</t>
    <rPh sb="0" eb="4">
      <t>ヒロカワショテン</t>
    </rPh>
    <phoneticPr fontId="15"/>
  </si>
  <si>
    <t>工業熱力学Ⅰ</t>
  </si>
  <si>
    <t>松永　直樹</t>
  </si>
  <si>
    <t>工業熱力学の基礎</t>
    <rPh sb="0" eb="2">
      <t>コウギョウ</t>
    </rPh>
    <rPh sb="2" eb="5">
      <t>ネツリキガク</t>
    </rPh>
    <rPh sb="6" eb="8">
      <t>キソ</t>
    </rPh>
    <phoneticPr fontId="15"/>
  </si>
  <si>
    <t>工業力学Ｂ／工業力学Ⅱ</t>
  </si>
  <si>
    <t>西川　佳男</t>
  </si>
  <si>
    <t>材料基礎論</t>
  </si>
  <si>
    <t>森　きよみ</t>
  </si>
  <si>
    <t>機械材料入門　第3版</t>
    <rPh sb="0" eb="2">
      <t>キカイ</t>
    </rPh>
    <rPh sb="2" eb="4">
      <t>ザイリョウ</t>
    </rPh>
    <rPh sb="4" eb="6">
      <t>ニュウモン</t>
    </rPh>
    <rPh sb="7" eb="8">
      <t>ダイ</t>
    </rPh>
    <rPh sb="9" eb="10">
      <t>ハン</t>
    </rPh>
    <phoneticPr fontId="15"/>
  </si>
  <si>
    <t>材料力学Ⅰ</t>
  </si>
  <si>
    <t>志村　穣</t>
  </si>
  <si>
    <t>材料力学　（グローバル機械工学シリーズ2）</t>
    <rPh sb="0" eb="2">
      <t>ザイリョウ</t>
    </rPh>
    <rPh sb="2" eb="4">
      <t>リキガク</t>
    </rPh>
    <rPh sb="11" eb="13">
      <t>キカイ</t>
    </rPh>
    <rPh sb="13" eb="15">
      <t>コウガク</t>
    </rPh>
    <phoneticPr fontId="15"/>
  </si>
  <si>
    <t>朝倉書店</t>
    <rPh sb="0" eb="2">
      <t>アサクラ</t>
    </rPh>
    <rPh sb="2" eb="4">
      <t>ショテン</t>
    </rPh>
    <phoneticPr fontId="15"/>
  </si>
  <si>
    <t>情報処理論</t>
  </si>
  <si>
    <t>吉田　和弘</t>
  </si>
  <si>
    <t>電算機言語Ⅱ</t>
  </si>
  <si>
    <t>長津　裕己</t>
  </si>
  <si>
    <t>Cプログラミングの基礎（新訂版）</t>
    <rPh sb="9" eb="11">
      <t>キソ</t>
    </rPh>
    <rPh sb="12" eb="15">
      <t>シンテイバン</t>
    </rPh>
    <phoneticPr fontId="15"/>
  </si>
  <si>
    <t>流れ学基礎</t>
  </si>
  <si>
    <t>前田　将輝</t>
  </si>
  <si>
    <t>図解によるわかりやすい流体力学　第2版</t>
    <rPh sb="0" eb="2">
      <t>ズカイ</t>
    </rPh>
    <rPh sb="11" eb="13">
      <t>リュウタイ</t>
    </rPh>
    <rPh sb="13" eb="15">
      <t>リキガク</t>
    </rPh>
    <rPh sb="16" eb="17">
      <t>ダイ</t>
    </rPh>
    <rPh sb="18" eb="19">
      <t>ハン</t>
    </rPh>
    <phoneticPr fontId="15"/>
  </si>
  <si>
    <t>流体力学超入門</t>
    <rPh sb="0" eb="2">
      <t>リュウタイ</t>
    </rPh>
    <rPh sb="2" eb="4">
      <t>リキガク</t>
    </rPh>
    <rPh sb="4" eb="5">
      <t>チョウ</t>
    </rPh>
    <rPh sb="5" eb="7">
      <t>ニュウモン</t>
    </rPh>
    <phoneticPr fontId="15"/>
  </si>
  <si>
    <t>岩波書店</t>
    <rPh sb="0" eb="2">
      <t>イワナミ</t>
    </rPh>
    <rPh sb="2" eb="4">
      <t>ショテン</t>
    </rPh>
    <phoneticPr fontId="15"/>
  </si>
  <si>
    <t>機械システム工学科　3年</t>
    <phoneticPr fontId="5"/>
  </si>
  <si>
    <t>メカトロニクス</t>
    <phoneticPr fontId="15"/>
  </si>
  <si>
    <t>茂木　学</t>
  </si>
  <si>
    <t>メカトロニクス概論　改訂3版</t>
    <rPh sb="7" eb="9">
      <t>ガイロン</t>
    </rPh>
    <rPh sb="10" eb="12">
      <t>カイテイ</t>
    </rPh>
    <rPh sb="13" eb="14">
      <t>ハン</t>
    </rPh>
    <phoneticPr fontId="15"/>
  </si>
  <si>
    <t>ゼロから作るDeep Learning</t>
    <rPh sb="4" eb="5">
      <t>ツク</t>
    </rPh>
    <phoneticPr fontId="15"/>
  </si>
  <si>
    <t>ロボット工学（機械）</t>
  </si>
  <si>
    <t>計測工学(機械)</t>
  </si>
  <si>
    <t>制御工学Ⅱ／制御工学</t>
  </si>
  <si>
    <t>伝熱工学</t>
  </si>
  <si>
    <t>伝熱工学　新装第2版</t>
    <rPh sb="0" eb="2">
      <t>デンネツ</t>
    </rPh>
    <rPh sb="2" eb="4">
      <t>コウガク</t>
    </rPh>
    <rPh sb="5" eb="7">
      <t>シンソウ</t>
    </rPh>
    <rPh sb="7" eb="9">
      <t>ダイニ</t>
    </rPh>
    <rPh sb="9" eb="10">
      <t>ハン</t>
    </rPh>
    <phoneticPr fontId="15"/>
  </si>
  <si>
    <t>電気学</t>
  </si>
  <si>
    <t>入倉　隆</t>
  </si>
  <si>
    <t>電気回路教本（第2版）</t>
    <rPh sb="0" eb="2">
      <t>デンキ</t>
    </rPh>
    <rPh sb="2" eb="4">
      <t>カイロ</t>
    </rPh>
    <rPh sb="4" eb="6">
      <t>キョウホン</t>
    </rPh>
    <rPh sb="7" eb="8">
      <t>ダイ</t>
    </rPh>
    <rPh sb="9" eb="10">
      <t>ハン</t>
    </rPh>
    <phoneticPr fontId="15"/>
  </si>
  <si>
    <t>●</t>
    <phoneticPr fontId="15"/>
  </si>
  <si>
    <t>電気回路の講義と演習</t>
    <rPh sb="0" eb="2">
      <t>デンキ</t>
    </rPh>
    <rPh sb="2" eb="4">
      <t>カイロ</t>
    </rPh>
    <rPh sb="5" eb="7">
      <t>コウギ</t>
    </rPh>
    <rPh sb="8" eb="10">
      <t>エンシュウ</t>
    </rPh>
    <phoneticPr fontId="15"/>
  </si>
  <si>
    <t>日新出版</t>
    <rPh sb="0" eb="2">
      <t>ニッシン</t>
    </rPh>
    <rPh sb="2" eb="4">
      <t>シュッパン</t>
    </rPh>
    <phoneticPr fontId="15"/>
  </si>
  <si>
    <t>注文のみ</t>
    <rPh sb="0" eb="2">
      <t>チュウモン</t>
    </rPh>
    <phoneticPr fontId="15"/>
  </si>
  <si>
    <t>システム設計Ａ／システム設計Ⅰ</t>
  </si>
  <si>
    <t>機械設計技術者試験問題集2023</t>
    <rPh sb="0" eb="12">
      <t>キカイセッケイギジュツシャシケンモンダイシュウ</t>
    </rPh>
    <phoneticPr fontId="15"/>
  </si>
  <si>
    <t>機械設計技術者のための基礎知識</t>
    <rPh sb="0" eb="2">
      <t>キカイ</t>
    </rPh>
    <rPh sb="2" eb="4">
      <t>セッケイ</t>
    </rPh>
    <rPh sb="4" eb="7">
      <t>ギジュツシャ</t>
    </rPh>
    <rPh sb="11" eb="15">
      <t>キソチシキ</t>
    </rPh>
    <phoneticPr fontId="15"/>
  </si>
  <si>
    <t>統計・信頼性工学</t>
  </si>
  <si>
    <t>吉田　瞬</t>
  </si>
  <si>
    <t>機械設計工学</t>
  </si>
  <si>
    <t>木原　幸一郎</t>
  </si>
  <si>
    <t>機構設計工学</t>
  </si>
  <si>
    <t>ロボットメカニクス　-機構学・機械力学の基礎-</t>
    <rPh sb="11" eb="13">
      <t>キコウ</t>
    </rPh>
    <rPh sb="13" eb="14">
      <t>ガク</t>
    </rPh>
    <rPh sb="15" eb="17">
      <t>キカイ</t>
    </rPh>
    <rPh sb="17" eb="19">
      <t>リキガク</t>
    </rPh>
    <rPh sb="20" eb="22">
      <t>キソ</t>
    </rPh>
    <phoneticPr fontId="15"/>
  </si>
  <si>
    <t>航空流体力学</t>
  </si>
  <si>
    <t>JSMEテキストシリーズ　流体力学</t>
    <rPh sb="13" eb="15">
      <t>リュウタイ</t>
    </rPh>
    <rPh sb="15" eb="17">
      <t>リキガク</t>
    </rPh>
    <phoneticPr fontId="15"/>
  </si>
  <si>
    <t>丸善</t>
    <rPh sb="0" eb="2">
      <t>マルゼン</t>
    </rPh>
    <phoneticPr fontId="15"/>
  </si>
  <si>
    <t>Pythonによる流体解析</t>
    <rPh sb="9" eb="11">
      <t>リュウタイ</t>
    </rPh>
    <rPh sb="11" eb="13">
      <t>カイセキ</t>
    </rPh>
    <phoneticPr fontId="15"/>
  </si>
  <si>
    <t>電子システム工学科</t>
    <rPh sb="0" eb="2">
      <t>デンシ</t>
    </rPh>
    <rPh sb="6" eb="7">
      <t>コウ</t>
    </rPh>
    <phoneticPr fontId="10"/>
  </si>
  <si>
    <t>電子システム工学科　1年</t>
    <rPh sb="0" eb="2">
      <t>デンシ</t>
    </rPh>
    <rPh sb="6" eb="7">
      <t>コウ</t>
    </rPh>
    <phoneticPr fontId="10"/>
  </si>
  <si>
    <t>コンピュータ基礎実習</t>
  </si>
  <si>
    <t>小川/林/渡邊</t>
    <rPh sb="3" eb="4">
      <t>ハヤシ</t>
    </rPh>
    <rPh sb="5" eb="7">
      <t>ワタナベ</t>
    </rPh>
    <phoneticPr fontId="15"/>
  </si>
  <si>
    <t>30時間アカデミック　Office2021 Windows 11 対応</t>
    <rPh sb="2" eb="4">
      <t>ジカン</t>
    </rPh>
    <rPh sb="33" eb="35">
      <t>タイオウ</t>
    </rPh>
    <phoneticPr fontId="15"/>
  </si>
  <si>
    <t>実教出版</t>
    <rPh sb="0" eb="2">
      <t>ジッキョウ</t>
    </rPh>
    <rPh sb="2" eb="4">
      <t>シュッパン</t>
    </rPh>
    <phoneticPr fontId="15"/>
  </si>
  <si>
    <t>基礎電気回路  A組</t>
  </si>
  <si>
    <t>渡辺　裕二</t>
  </si>
  <si>
    <t>電気回路Ⅰ</t>
    <rPh sb="0" eb="2">
      <t>デンキ</t>
    </rPh>
    <rPh sb="2" eb="4">
      <t>カイロ</t>
    </rPh>
    <phoneticPr fontId="15"/>
  </si>
  <si>
    <t>基礎電気回路　B組</t>
  </si>
  <si>
    <t>吉森　茂</t>
  </si>
  <si>
    <t>基礎電子工学実習 B組（電子・国コ電子）</t>
  </si>
  <si>
    <t>常光　康弘</t>
  </si>
  <si>
    <t>図解　つくる電子回路（ブルーバックス）</t>
    <rPh sb="0" eb="2">
      <t>ズカイ</t>
    </rPh>
    <rPh sb="6" eb="8">
      <t>デンシ</t>
    </rPh>
    <rPh sb="8" eb="10">
      <t>カイロ</t>
    </rPh>
    <phoneticPr fontId="15"/>
  </si>
  <si>
    <t>プログラム学習による基礎電気工学　直流編</t>
    <rPh sb="5" eb="7">
      <t>ガクシュウ</t>
    </rPh>
    <rPh sb="10" eb="12">
      <t>キソ</t>
    </rPh>
    <rPh sb="12" eb="14">
      <t>デンキ</t>
    </rPh>
    <rPh sb="14" eb="16">
      <t>コウガク</t>
    </rPh>
    <rPh sb="17" eb="19">
      <t>チョクリュウ</t>
    </rPh>
    <rPh sb="19" eb="20">
      <t>ヘン</t>
    </rPh>
    <phoneticPr fontId="15"/>
  </si>
  <si>
    <t>廣済堂出版</t>
    <rPh sb="0" eb="3">
      <t>コウサイドウ</t>
    </rPh>
    <rPh sb="3" eb="5">
      <t>シュッパン</t>
    </rPh>
    <phoneticPr fontId="15"/>
  </si>
  <si>
    <t>プログラム学習による基礎電気工学　電子回路編Ⅰ</t>
    <rPh sb="5" eb="7">
      <t>ガクシュウ</t>
    </rPh>
    <rPh sb="10" eb="12">
      <t>キソ</t>
    </rPh>
    <rPh sb="12" eb="14">
      <t>デンキ</t>
    </rPh>
    <rPh sb="14" eb="16">
      <t>コウガク</t>
    </rPh>
    <rPh sb="17" eb="19">
      <t>デンシ</t>
    </rPh>
    <rPh sb="19" eb="21">
      <t>カイロ</t>
    </rPh>
    <rPh sb="21" eb="22">
      <t>ヘン</t>
    </rPh>
    <phoneticPr fontId="15"/>
  </si>
  <si>
    <t>電子システム工学科　2年</t>
    <rPh sb="0" eb="2">
      <t>デンシ</t>
    </rPh>
    <rPh sb="6" eb="7">
      <t>コウ</t>
    </rPh>
    <phoneticPr fontId="10"/>
  </si>
  <si>
    <t>ディジタル回路</t>
  </si>
  <si>
    <t>三堀　邦彦</t>
  </si>
  <si>
    <t>わかりやすい論理回路</t>
    <rPh sb="6" eb="8">
      <t>ロンリ</t>
    </rPh>
    <rPh sb="8" eb="10">
      <t>カイロ</t>
    </rPh>
    <phoneticPr fontId="15"/>
  </si>
  <si>
    <t>ディジタル回路演習</t>
    <phoneticPr fontId="15"/>
  </si>
  <si>
    <t>何　宜欣</t>
  </si>
  <si>
    <t>基礎電磁気学</t>
  </si>
  <si>
    <t>前山　利幸</t>
  </si>
  <si>
    <t>電気磁気学</t>
    <rPh sb="0" eb="2">
      <t>デンキ</t>
    </rPh>
    <rPh sb="2" eb="5">
      <t>ジキガク</t>
    </rPh>
    <phoneticPr fontId="15"/>
  </si>
  <si>
    <t>基礎電磁気学演習</t>
    <phoneticPr fontId="15"/>
  </si>
  <si>
    <t>電気・電子製図</t>
  </si>
  <si>
    <t>小川　毅彦</t>
  </si>
  <si>
    <t>武子　雅一</t>
  </si>
  <si>
    <t>電気回路Ⅱ</t>
  </si>
  <si>
    <t>電気回路Ⅱ演習</t>
    <phoneticPr fontId="15"/>
  </si>
  <si>
    <t>プログラム学習による基礎電気工学　電気回路編</t>
    <rPh sb="5" eb="7">
      <t>ガクシュウ</t>
    </rPh>
    <rPh sb="10" eb="12">
      <t>キソ</t>
    </rPh>
    <rPh sb="12" eb="14">
      <t>デンキ</t>
    </rPh>
    <rPh sb="14" eb="16">
      <t>コウガク</t>
    </rPh>
    <rPh sb="17" eb="19">
      <t>デンキ</t>
    </rPh>
    <rPh sb="19" eb="21">
      <t>カイロ</t>
    </rPh>
    <rPh sb="21" eb="22">
      <t>ヘン</t>
    </rPh>
    <phoneticPr fontId="15"/>
  </si>
  <si>
    <t>電子システム工学科　3年</t>
    <rPh sb="0" eb="2">
      <t>デンシ</t>
    </rPh>
    <rPh sb="6" eb="7">
      <t>コウ</t>
    </rPh>
    <phoneticPr fontId="10"/>
  </si>
  <si>
    <t>ディジタル信号処理</t>
    <phoneticPr fontId="15"/>
  </si>
  <si>
    <t>林　誠治</t>
  </si>
  <si>
    <t>ディジタル信号処理</t>
    <rPh sb="5" eb="7">
      <t>シンゴウ</t>
    </rPh>
    <rPh sb="7" eb="9">
      <t>ショリ</t>
    </rPh>
    <phoneticPr fontId="15"/>
  </si>
  <si>
    <t>プログラミング論Ｂ／プログラミング論Ⅱ</t>
  </si>
  <si>
    <t>新・明解C言語で学ぶアルゴリズムとデータ構造　第2版</t>
    <rPh sb="0" eb="1">
      <t>シン</t>
    </rPh>
    <rPh sb="2" eb="4">
      <t>メイカイ</t>
    </rPh>
    <rPh sb="5" eb="7">
      <t>ゲンゴ</t>
    </rPh>
    <rPh sb="8" eb="9">
      <t>マナ</t>
    </rPh>
    <rPh sb="20" eb="22">
      <t>コウゾウ</t>
    </rPh>
    <rPh sb="23" eb="24">
      <t>ダイ</t>
    </rPh>
    <rPh sb="25" eb="26">
      <t>ハン</t>
    </rPh>
    <phoneticPr fontId="15"/>
  </si>
  <si>
    <t>SBクリエイティブ</t>
    <phoneticPr fontId="15"/>
  </si>
  <si>
    <t>昨年購入している場合あり</t>
    <rPh sb="0" eb="2">
      <t>サクネン</t>
    </rPh>
    <rPh sb="2" eb="4">
      <t>コウニュウ</t>
    </rPh>
    <rPh sb="8" eb="10">
      <t>バアイ</t>
    </rPh>
    <phoneticPr fontId="15"/>
  </si>
  <si>
    <t>基礎から学ぶ人工知能の教科書</t>
    <rPh sb="0" eb="2">
      <t>キソ</t>
    </rPh>
    <rPh sb="4" eb="5">
      <t>マナ</t>
    </rPh>
    <rPh sb="6" eb="8">
      <t>ジンコウ</t>
    </rPh>
    <rPh sb="8" eb="10">
      <t>チノウ</t>
    </rPh>
    <rPh sb="11" eb="14">
      <t>キョウカショ</t>
    </rPh>
    <phoneticPr fontId="15"/>
  </si>
  <si>
    <t>マイクロコンピュータ</t>
  </si>
  <si>
    <t>福原　隆浩</t>
  </si>
  <si>
    <t>応用確率論</t>
  </si>
  <si>
    <t>回路設計Ⅱ</t>
  </si>
  <si>
    <t>長谷川　淳</t>
  </si>
  <si>
    <t>高周波・測定</t>
  </si>
  <si>
    <t>わかりやすい高周波技術入門</t>
    <rPh sb="6" eb="9">
      <t>コウシュウハ</t>
    </rPh>
    <rPh sb="9" eb="11">
      <t>ギジュツ</t>
    </rPh>
    <rPh sb="11" eb="13">
      <t>ニュウモン</t>
    </rPh>
    <phoneticPr fontId="15"/>
  </si>
  <si>
    <t>日刊工業新聞社</t>
    <rPh sb="0" eb="7">
      <t>ニッカンコウギョウシンブンシャ</t>
    </rPh>
    <phoneticPr fontId="15"/>
  </si>
  <si>
    <t>生体電子情報工学</t>
  </si>
  <si>
    <t>生体情報工学</t>
    <rPh sb="0" eb="2">
      <t>セイタイ</t>
    </rPh>
    <rPh sb="2" eb="4">
      <t>ジョウホウ</t>
    </rPh>
    <rPh sb="4" eb="6">
      <t>コウガク</t>
    </rPh>
    <phoneticPr fontId="15"/>
  </si>
  <si>
    <t>東京電機大学出版局</t>
    <rPh sb="0" eb="2">
      <t>トウキョウ</t>
    </rPh>
    <rPh sb="2" eb="5">
      <t>デンキダイ</t>
    </rPh>
    <rPh sb="5" eb="6">
      <t>ガク</t>
    </rPh>
    <rPh sb="6" eb="9">
      <t>シュッパンキョク</t>
    </rPh>
    <phoneticPr fontId="15"/>
  </si>
  <si>
    <t>生理工学Ａ／生理工学Ⅰ</t>
  </si>
  <si>
    <t>星野　修</t>
  </si>
  <si>
    <t>通信方式</t>
  </si>
  <si>
    <t>木下　泰三</t>
  </si>
  <si>
    <t>電子回路Ⅱ</t>
  </si>
  <si>
    <t>アナログ電子回路の基礎</t>
    <rPh sb="4" eb="6">
      <t>デンシ</t>
    </rPh>
    <rPh sb="6" eb="8">
      <t>カイロ</t>
    </rPh>
    <rPh sb="9" eb="11">
      <t>キソ</t>
    </rPh>
    <phoneticPr fontId="15"/>
  </si>
  <si>
    <t>電子回路Ⅰの教科書</t>
    <rPh sb="0" eb="2">
      <t>デンシ</t>
    </rPh>
    <rPh sb="2" eb="4">
      <t>カイロ</t>
    </rPh>
    <rPh sb="6" eb="9">
      <t>キョウカショ</t>
    </rPh>
    <phoneticPr fontId="15"/>
  </si>
  <si>
    <t>電子材料・物性</t>
  </si>
  <si>
    <t>章　国強</t>
  </si>
  <si>
    <t>電子物性入門</t>
    <rPh sb="0" eb="2">
      <t>デンシ</t>
    </rPh>
    <rPh sb="2" eb="4">
      <t>ブッセイ</t>
    </rPh>
    <rPh sb="4" eb="6">
      <t>ニュウモン</t>
    </rPh>
    <phoneticPr fontId="15"/>
  </si>
  <si>
    <t>半導体の物理</t>
    <rPh sb="0" eb="3">
      <t>ハンドウタイ</t>
    </rPh>
    <rPh sb="4" eb="6">
      <t>ブツリ</t>
    </rPh>
    <phoneticPr fontId="15"/>
  </si>
  <si>
    <t>培風館</t>
    <rPh sb="0" eb="1">
      <t>バイ</t>
    </rPh>
    <rPh sb="1" eb="3">
      <t>フウカン</t>
    </rPh>
    <phoneticPr fontId="15"/>
  </si>
  <si>
    <t>半導体デバイス</t>
  </si>
  <si>
    <t>電子デバイス入門</t>
    <rPh sb="0" eb="2">
      <t>デンシ</t>
    </rPh>
    <rPh sb="6" eb="8">
      <t>ニュウモン</t>
    </rPh>
    <phoneticPr fontId="15"/>
  </si>
  <si>
    <t>情報工学科</t>
    <rPh sb="0" eb="2">
      <t>ジョウホウ</t>
    </rPh>
    <rPh sb="2" eb="5">
      <t>コウガクカ</t>
    </rPh>
    <phoneticPr fontId="10"/>
  </si>
  <si>
    <t>情報工学科　１年</t>
    <rPh sb="0" eb="2">
      <t>ジョウホウ</t>
    </rPh>
    <rPh sb="2" eb="5">
      <t>コウガクカ</t>
    </rPh>
    <rPh sb="7" eb="8">
      <t>ネン</t>
    </rPh>
    <phoneticPr fontId="10"/>
  </si>
  <si>
    <t>コンピュータリテラシー　(情報A組・国コ情報)</t>
  </si>
  <si>
    <t>諸角　建</t>
  </si>
  <si>
    <t>コンピュータリテラシー　(情報B組)</t>
  </si>
  <si>
    <t>蓑原　隆</t>
  </si>
  <si>
    <t>情報工学概論（情報・国コ情報）</t>
  </si>
  <si>
    <t>早川　栄一</t>
  </si>
  <si>
    <t>［令和6年度］　ITパスポート超効率の教科書+よく出る問題種</t>
    <rPh sb="1" eb="3">
      <t>レイワ</t>
    </rPh>
    <rPh sb="4" eb="6">
      <t>ネンド</t>
    </rPh>
    <rPh sb="15" eb="16">
      <t>チョウ</t>
    </rPh>
    <rPh sb="16" eb="18">
      <t>コウリツ</t>
    </rPh>
    <rPh sb="19" eb="22">
      <t>キョウカショ</t>
    </rPh>
    <rPh sb="25" eb="26">
      <t>デ</t>
    </rPh>
    <rPh sb="27" eb="29">
      <t>モンダイ</t>
    </rPh>
    <rPh sb="29" eb="30">
      <t>シュ</t>
    </rPh>
    <phoneticPr fontId="15"/>
  </si>
  <si>
    <t>インプレス</t>
    <phoneticPr fontId="15"/>
  </si>
  <si>
    <t>プログラミングⅠ R組</t>
  </si>
  <si>
    <t>寺岡　丈博</t>
  </si>
  <si>
    <t>Java言語プログラミングレッスン　第3版　（上）</t>
    <rPh sb="4" eb="6">
      <t>ゲンゴ</t>
    </rPh>
    <rPh sb="18" eb="19">
      <t>ダイ</t>
    </rPh>
    <rPh sb="20" eb="21">
      <t>ハン</t>
    </rPh>
    <rPh sb="23" eb="24">
      <t>ジョウ</t>
    </rPh>
    <phoneticPr fontId="15"/>
  </si>
  <si>
    <t>プログラミングⅠ S組</t>
  </si>
  <si>
    <t>寺岡/藤堂/西田</t>
    <rPh sb="3" eb="5">
      <t>トウドウ</t>
    </rPh>
    <rPh sb="6" eb="8">
      <t>ニシダ</t>
    </rPh>
    <phoneticPr fontId="15"/>
  </si>
  <si>
    <t>SBクリエイティブ</t>
  </si>
  <si>
    <t>基礎ゼミ（情報・国コ情）</t>
  </si>
  <si>
    <t>アカデミック・スキルズ</t>
    <phoneticPr fontId="15"/>
  </si>
  <si>
    <t>慶應義塾大学出版会</t>
    <rPh sb="0" eb="2">
      <t>ケイオウ</t>
    </rPh>
    <rPh sb="2" eb="4">
      <t>ギジュク</t>
    </rPh>
    <rPh sb="4" eb="6">
      <t>ダイガク</t>
    </rPh>
    <rPh sb="6" eb="9">
      <t>シュッパンカイ</t>
    </rPh>
    <phoneticPr fontId="15"/>
  </si>
  <si>
    <t>情報工学科　２年</t>
    <rPh sb="0" eb="2">
      <t>ジョウホウ</t>
    </rPh>
    <rPh sb="2" eb="5">
      <t>コウガクカ</t>
    </rPh>
    <rPh sb="7" eb="8">
      <t>ネン</t>
    </rPh>
    <phoneticPr fontId="10"/>
  </si>
  <si>
    <t>データベース</t>
  </si>
  <si>
    <t>佐々木　整</t>
  </si>
  <si>
    <t>すっきりわかるSQL入門　第4版</t>
    <rPh sb="10" eb="12">
      <t>ニュウモン</t>
    </rPh>
    <rPh sb="13" eb="14">
      <t>ダイ</t>
    </rPh>
    <rPh sb="15" eb="16">
      <t>ハン</t>
    </rPh>
    <phoneticPr fontId="15"/>
  </si>
  <si>
    <t>電子回路(情報)</t>
  </si>
  <si>
    <t>高橋　丈博</t>
  </si>
  <si>
    <t>基礎から学ぶ電気電子・情報通信工学</t>
    <rPh sb="0" eb="2">
      <t>キソ</t>
    </rPh>
    <rPh sb="4" eb="5">
      <t>マナ</t>
    </rPh>
    <rPh sb="6" eb="8">
      <t>デンキ</t>
    </rPh>
    <rPh sb="8" eb="10">
      <t>デンシ</t>
    </rPh>
    <rPh sb="11" eb="15">
      <t>ジョウホウツウシン</t>
    </rPh>
    <rPh sb="15" eb="17">
      <t>コウガク</t>
    </rPh>
    <phoneticPr fontId="15"/>
  </si>
  <si>
    <t>プログラミング基礎Ⅱ／プログラミング基礎</t>
  </si>
  <si>
    <t>西田　誠幸</t>
  </si>
  <si>
    <t>データリテラシー</t>
  </si>
  <si>
    <t>AIデータサイエンスリテラシー入門</t>
    <rPh sb="15" eb="17">
      <t>ニュウモン</t>
    </rPh>
    <phoneticPr fontId="15"/>
  </si>
  <si>
    <t>技術評論社</t>
    <rPh sb="0" eb="2">
      <t>ギジュツ</t>
    </rPh>
    <rPh sb="2" eb="5">
      <t>ヒョウロンシャ</t>
    </rPh>
    <phoneticPr fontId="15"/>
  </si>
  <si>
    <t>プログラミングⅡ A/B/C組</t>
    <phoneticPr fontId="15"/>
  </si>
  <si>
    <t>水野/島川/郭</t>
    <rPh sb="3" eb="5">
      <t>シマカワ</t>
    </rPh>
    <phoneticPr fontId="15"/>
  </si>
  <si>
    <t>本格学習Java入門［改訂3版］</t>
    <rPh sb="0" eb="2">
      <t>ホンカク</t>
    </rPh>
    <rPh sb="2" eb="4">
      <t>ガクシュウ</t>
    </rPh>
    <rPh sb="8" eb="10">
      <t>ニュウモン</t>
    </rPh>
    <rPh sb="11" eb="13">
      <t>カイテイ</t>
    </rPh>
    <rPh sb="14" eb="15">
      <t>ハン</t>
    </rPh>
    <phoneticPr fontId="15"/>
  </si>
  <si>
    <t>ゼロからわかるJava超入門</t>
    <rPh sb="11" eb="12">
      <t>チョウ</t>
    </rPh>
    <rPh sb="12" eb="14">
      <t>ニュウモン</t>
    </rPh>
    <phoneticPr fontId="15"/>
  </si>
  <si>
    <t>論理回路</t>
  </si>
  <si>
    <t>ディジタル回路設計とコンピュータアーキテクチャ［ARM版］</t>
    <rPh sb="5" eb="7">
      <t>カイロ</t>
    </rPh>
    <rPh sb="7" eb="9">
      <t>セッケイ</t>
    </rPh>
    <rPh sb="27" eb="28">
      <t>バン</t>
    </rPh>
    <phoneticPr fontId="15"/>
  </si>
  <si>
    <t>星雲社</t>
    <rPh sb="0" eb="2">
      <t>セイウン</t>
    </rPh>
    <rPh sb="2" eb="3">
      <t>シャ</t>
    </rPh>
    <phoneticPr fontId="15"/>
  </si>
  <si>
    <t>確率統計</t>
  </si>
  <si>
    <t>西垣　貴央</t>
  </si>
  <si>
    <t>探検データサイエンス</t>
    <rPh sb="0" eb="2">
      <t>タンケン</t>
    </rPh>
    <phoneticPr fontId="15"/>
  </si>
  <si>
    <t>共立出版</t>
    <rPh sb="0" eb="2">
      <t>キョウリツ</t>
    </rPh>
    <rPh sb="2" eb="4">
      <t>シュッパン</t>
    </rPh>
    <phoneticPr fontId="15"/>
  </si>
  <si>
    <t>情報工学科　３年</t>
    <rPh sb="0" eb="2">
      <t>ジョウホウ</t>
    </rPh>
    <rPh sb="2" eb="5">
      <t>コウガクカ</t>
    </rPh>
    <rPh sb="7" eb="8">
      <t>ネン</t>
    </rPh>
    <phoneticPr fontId="10"/>
  </si>
  <si>
    <t>自然言語処理</t>
  </si>
  <si>
    <t>情報工学と職業</t>
    <phoneticPr fontId="15"/>
  </si>
  <si>
    <t>永藤　直行</t>
  </si>
  <si>
    <t>なし</t>
    <phoneticPr fontId="15"/>
  </si>
  <si>
    <t>通信工学(情報)</t>
    <phoneticPr fontId="15"/>
  </si>
  <si>
    <t>岩下　基</t>
  </si>
  <si>
    <t>情報通信工学</t>
    <rPh sb="0" eb="4">
      <t>ジョウホウツウシン</t>
    </rPh>
    <rPh sb="4" eb="6">
      <t>コウガク</t>
    </rPh>
    <phoneticPr fontId="15"/>
  </si>
  <si>
    <t>ロボット工学（情報）</t>
  </si>
  <si>
    <t>ロボット入門</t>
    <rPh sb="4" eb="6">
      <t>ニュウモン</t>
    </rPh>
    <phoneticPr fontId="15"/>
  </si>
  <si>
    <t>グラフィックスの理論／ゲームの数学</t>
  </si>
  <si>
    <t>藤堂　英樹</t>
  </si>
  <si>
    <t>ビジュアル情報処理-CG・画像処理入門-［改訂新版］</t>
    <rPh sb="5" eb="7">
      <t>ジョウホウ</t>
    </rPh>
    <rPh sb="7" eb="9">
      <t>ショリ</t>
    </rPh>
    <rPh sb="13" eb="15">
      <t>ガゾウ</t>
    </rPh>
    <rPh sb="15" eb="17">
      <t>ショリ</t>
    </rPh>
    <rPh sb="17" eb="19">
      <t>ニュウモン</t>
    </rPh>
    <rPh sb="21" eb="23">
      <t>カイテイ</t>
    </rPh>
    <rPh sb="23" eb="25">
      <t>シンパン</t>
    </rPh>
    <phoneticPr fontId="15"/>
  </si>
  <si>
    <t>CG-ARTS</t>
    <phoneticPr fontId="15"/>
  </si>
  <si>
    <t>ソフトウェア工学／システム設計論</t>
    <phoneticPr fontId="15"/>
  </si>
  <si>
    <t>澄川　靖信</t>
  </si>
  <si>
    <t>ソフトウェア工学の基礎</t>
    <rPh sb="6" eb="8">
      <t>コウガク</t>
    </rPh>
    <rPh sb="9" eb="11">
      <t>キソ</t>
    </rPh>
    <phoneticPr fontId="15"/>
  </si>
  <si>
    <t>ソフトウェア工学演習／オブジェクト指向プログラミング</t>
  </si>
  <si>
    <t>デザイン学科</t>
    <rPh sb="4" eb="6">
      <t>ガッカ</t>
    </rPh>
    <phoneticPr fontId="10"/>
  </si>
  <si>
    <t>デザイン学科　１年</t>
    <rPh sb="4" eb="6">
      <t>ガッカ</t>
    </rPh>
    <rPh sb="8" eb="9">
      <t>ネン</t>
    </rPh>
    <phoneticPr fontId="10"/>
  </si>
  <si>
    <t>コンピュータリテラシー（ﾃﾞｻﾞｲﾝ･国ｺﾃﾞｻﾞｲﾝ）</t>
  </si>
  <si>
    <t>工藤　芳彰</t>
  </si>
  <si>
    <t>世界一わかりやすいIllustrator &amp; Photoshop　操作とデザインの教科書［改訂3版］</t>
    <rPh sb="0" eb="3">
      <t>セカイイチ</t>
    </rPh>
    <rPh sb="33" eb="35">
      <t>ソウサ</t>
    </rPh>
    <rPh sb="41" eb="44">
      <t>キョウカショ</t>
    </rPh>
    <rPh sb="45" eb="47">
      <t>カイテイ</t>
    </rPh>
    <rPh sb="48" eb="49">
      <t>ハン</t>
    </rPh>
    <phoneticPr fontId="15"/>
  </si>
  <si>
    <t>デザイン基礎Ａ・演習／デザイン基礎Ⅰ・演習（ﾃﾞｻﾞｲﾝ・国ｺﾃﾞ）</t>
  </si>
  <si>
    <t>小出　昌二</t>
  </si>
  <si>
    <t>デザイン入門教室</t>
    <rPh sb="4" eb="6">
      <t>ニュウモン</t>
    </rPh>
    <rPh sb="6" eb="8">
      <t>キョウシツ</t>
    </rPh>
    <phoneticPr fontId="15"/>
  </si>
  <si>
    <t>デザイン学科　２年</t>
    <rPh sb="4" eb="6">
      <t>ガッカ</t>
    </rPh>
    <rPh sb="8" eb="9">
      <t>ネン</t>
    </rPh>
    <phoneticPr fontId="10"/>
  </si>
  <si>
    <t>色彩計画</t>
    <phoneticPr fontId="15"/>
  </si>
  <si>
    <t>村上　信</t>
  </si>
  <si>
    <t>色彩検定公式テキスト2級編</t>
    <rPh sb="0" eb="2">
      <t>シキサイ</t>
    </rPh>
    <rPh sb="2" eb="4">
      <t>ケンテイ</t>
    </rPh>
    <rPh sb="4" eb="6">
      <t>コウシキ</t>
    </rPh>
    <rPh sb="11" eb="13">
      <t>キュウヘン</t>
    </rPh>
    <phoneticPr fontId="15"/>
  </si>
  <si>
    <t>色彩検定協会</t>
    <rPh sb="0" eb="2">
      <t>シキサイ</t>
    </rPh>
    <rPh sb="2" eb="4">
      <t>ケンテイ</t>
    </rPh>
    <rPh sb="4" eb="6">
      <t>キョウカイ</t>
    </rPh>
    <phoneticPr fontId="15"/>
  </si>
  <si>
    <t>新配色カード199a</t>
    <rPh sb="0" eb="1">
      <t>シン</t>
    </rPh>
    <rPh sb="1" eb="3">
      <t>ハイショク</t>
    </rPh>
    <phoneticPr fontId="15"/>
  </si>
  <si>
    <t>日本色研事業</t>
    <rPh sb="0" eb="2">
      <t>ニホン</t>
    </rPh>
    <rPh sb="2" eb="4">
      <t>シキケン</t>
    </rPh>
    <rPh sb="4" eb="6">
      <t>ジギョウ</t>
    </rPh>
    <phoneticPr fontId="15"/>
  </si>
  <si>
    <t>デザイン史</t>
  </si>
  <si>
    <t>カラー版　図説世界デザインの歴史</t>
    <rPh sb="3" eb="4">
      <t>バン</t>
    </rPh>
    <rPh sb="5" eb="7">
      <t>ズセツ</t>
    </rPh>
    <rPh sb="7" eb="9">
      <t>セカイ</t>
    </rPh>
    <rPh sb="14" eb="16">
      <t>レキシ</t>
    </rPh>
    <phoneticPr fontId="15"/>
  </si>
  <si>
    <t>学芸出版社</t>
    <rPh sb="0" eb="2">
      <t>ガクゲイ</t>
    </rPh>
    <rPh sb="2" eb="5">
      <t>シュッパンシャ</t>
    </rPh>
    <phoneticPr fontId="15"/>
  </si>
  <si>
    <t>ユーザエクスペリエンスデザイン</t>
  </si>
  <si>
    <t>森岡　大輔</t>
  </si>
  <si>
    <t>UXデザインの教科書</t>
    <rPh sb="7" eb="10">
      <t>キョウカショ</t>
    </rPh>
    <phoneticPr fontId="15"/>
  </si>
  <si>
    <t>丸善出版</t>
    <rPh sb="0" eb="2">
      <t>マルゼン</t>
    </rPh>
    <rPh sb="2" eb="4">
      <t>シュッパン</t>
    </rPh>
    <phoneticPr fontId="15"/>
  </si>
  <si>
    <t>ユーザビリティエンジニアリング</t>
    <phoneticPr fontId="15"/>
  </si>
  <si>
    <t>デザイン学科　３年</t>
    <rPh sb="4" eb="6">
      <t>ガッカ</t>
    </rPh>
    <rPh sb="8" eb="9">
      <t>ネン</t>
    </rPh>
    <phoneticPr fontId="10"/>
  </si>
  <si>
    <t>ソーシャルデザイン論</t>
  </si>
  <si>
    <t>野生の思考　2016年12月（100分de名著）</t>
    <phoneticPr fontId="15"/>
  </si>
  <si>
    <t>NHK出版</t>
    <rPh sb="3" eb="5">
      <t>シュッパン</t>
    </rPh>
    <phoneticPr fontId="15"/>
  </si>
  <si>
    <t>忘れられた日本人（岩波文庫）</t>
  </si>
  <si>
    <t>岩波書店</t>
  </si>
  <si>
    <t>持続可能な地域の作り方</t>
  </si>
  <si>
    <t>英治出版</t>
  </si>
  <si>
    <t>工学部英語等</t>
    <rPh sb="0" eb="3">
      <t>コウガクブ</t>
    </rPh>
    <rPh sb="3" eb="5">
      <t>エイゴ</t>
    </rPh>
    <rPh sb="5" eb="6">
      <t>トウ</t>
    </rPh>
    <phoneticPr fontId="10"/>
  </si>
  <si>
    <t>工学部英語　１年</t>
    <rPh sb="0" eb="3">
      <t>コウガクブ</t>
    </rPh>
    <rPh sb="3" eb="5">
      <t>エイゴ</t>
    </rPh>
    <rPh sb="7" eb="8">
      <t>ネン</t>
    </rPh>
    <phoneticPr fontId="10"/>
  </si>
  <si>
    <t>English Basic L&amp;S Ⅰ 1組（機械）</t>
  </si>
  <si>
    <t>吉田　由美子</t>
  </si>
  <si>
    <t>Listen Up, Talk Back Book 2　</t>
    <phoneticPr fontId="15"/>
  </si>
  <si>
    <t>成美堂</t>
    <rPh sb="0" eb="3">
      <t>セイビドウ</t>
    </rPh>
    <phoneticPr fontId="15"/>
  </si>
  <si>
    <t>English Basic R&amp;W Ⅰ 1組（機械･国コ機電デ）</t>
  </si>
  <si>
    <t>田中　洋子</t>
  </si>
  <si>
    <t>Readers' Forum Preface :Simply English</t>
    <phoneticPr fontId="15"/>
  </si>
  <si>
    <t>南雲堂</t>
    <rPh sb="0" eb="3">
      <t>ナンウンドウ</t>
    </rPh>
    <phoneticPr fontId="15"/>
  </si>
  <si>
    <t>English Basic L&amp;S Ⅰ 2組（機械）</t>
  </si>
  <si>
    <t>竪谷　宏一</t>
  </si>
  <si>
    <t>English Sounds, English Minds</t>
    <phoneticPr fontId="15"/>
  </si>
  <si>
    <t>金星堂</t>
    <rPh sb="0" eb="2">
      <t>キンセイ</t>
    </rPh>
    <rPh sb="2" eb="3">
      <t>ドウ</t>
    </rPh>
    <phoneticPr fontId="15"/>
  </si>
  <si>
    <t>English Basic R&amp;W Ⅰ 2組（機械）</t>
  </si>
  <si>
    <t>小川　あい</t>
  </si>
  <si>
    <t>First Try for the TOEIC L&amp;R Test</t>
  </si>
  <si>
    <t>English Basic L&amp;S Ⅰ 3組（機械）</t>
  </si>
  <si>
    <t>矢倉　眞一</t>
  </si>
  <si>
    <t>English Basic R&amp;W Ⅰ 3組（機械）</t>
  </si>
  <si>
    <t>半田　涼太</t>
  </si>
  <si>
    <t>English Primer &lt;Revised Edition&gt;</t>
    <phoneticPr fontId="15"/>
  </si>
  <si>
    <t>English Basic L&amp;S Ⅰ 1組（電子・国コ機電デ）</t>
  </si>
  <si>
    <t>小菅　ボビーリー</t>
  </si>
  <si>
    <t>Our Wonder-Filled World</t>
  </si>
  <si>
    <t>朝日出版社</t>
  </si>
  <si>
    <t>English Basic R&amp;W Ⅰ 1組（電子）</t>
  </si>
  <si>
    <t>Reading Palette Green -Pre-Intermediate</t>
    <phoneticPr fontId="15"/>
  </si>
  <si>
    <t>English Basic L&amp;S Ⅰ 2組（電子）</t>
  </si>
  <si>
    <t>岡田　奈緒美</t>
  </si>
  <si>
    <t>Complete Communication Book 1-Basic-</t>
    <phoneticPr fontId="15"/>
  </si>
  <si>
    <t>English Basic R&amp;W Ⅰ 2組（電子）</t>
  </si>
  <si>
    <t>English Basic L&amp;S Ⅰ 3組（電子）</t>
  </si>
  <si>
    <t>小舘　美彦</t>
  </si>
  <si>
    <t>Listen to This！：Basic</t>
    <phoneticPr fontId="15"/>
  </si>
  <si>
    <t>English Basic R&amp;W Ⅰ 3組（電子）</t>
  </si>
  <si>
    <t>English Basic L&amp;S Ⅰ 1組（情報）</t>
  </si>
  <si>
    <t>キトス</t>
    <phoneticPr fontId="15"/>
  </si>
  <si>
    <t>English Basic R&amp;W Ⅰ 1組（情報･国ｺ情）</t>
  </si>
  <si>
    <t>大森　裕二</t>
  </si>
  <si>
    <t>Integrity Intermediate</t>
    <phoneticPr fontId="15"/>
  </si>
  <si>
    <t>English Basic L&amp;S Ⅰ 2組（情報）</t>
  </si>
  <si>
    <t>ロイド</t>
    <phoneticPr fontId="15"/>
  </si>
  <si>
    <t>English Basic R&amp;W Ⅰ 2組（情報）</t>
  </si>
  <si>
    <t>Good Grammar, Better Communication</t>
    <phoneticPr fontId="15"/>
  </si>
  <si>
    <t>English Basic L&amp;S Ⅰ 3組（情報）</t>
  </si>
  <si>
    <t>English Basic R&amp;W Ⅰ 3組（情報）</t>
  </si>
  <si>
    <t>総合力をみがく基礎英文法</t>
    <rPh sb="0" eb="3">
      <t>ソウゴウリョク</t>
    </rPh>
    <rPh sb="7" eb="9">
      <t>キソ</t>
    </rPh>
    <rPh sb="9" eb="12">
      <t>エイブンポウ</t>
    </rPh>
    <phoneticPr fontId="15"/>
  </si>
  <si>
    <t>朝日出版社</t>
    <rPh sb="0" eb="4">
      <t>アサヒシュッパン</t>
    </rPh>
    <rPh sb="4" eb="5">
      <t>シャ</t>
    </rPh>
    <phoneticPr fontId="15"/>
  </si>
  <si>
    <t>English Basic L&amp;S Ⅰ 4組（情報）</t>
  </si>
  <si>
    <t>English Basic R&amp;W Ⅰ 4組（情報）</t>
  </si>
  <si>
    <t>English Basic L&amp;S Ⅰ 1組（デザイン･国コ情報）</t>
  </si>
  <si>
    <t>English Basic R&amp;W Ⅰ 1組（デザイン）</t>
  </si>
  <si>
    <t>English Basic L&amp;S Ⅰ 2組（デザイン）</t>
  </si>
  <si>
    <t>小島　和枝</t>
  </si>
  <si>
    <t>CBS NewsBreak 6</t>
    <phoneticPr fontId="15"/>
  </si>
  <si>
    <t>English Basic R&amp;W Ⅰ 2組（デザイン）</t>
  </si>
  <si>
    <t>Gibson</t>
    <phoneticPr fontId="15"/>
  </si>
  <si>
    <t>Q: Skills for Success Level 1 Reading and Writing</t>
    <phoneticPr fontId="15"/>
  </si>
  <si>
    <t>Oxford</t>
  </si>
  <si>
    <t>English Basic L&amp;S Ⅰ 3組（デザイン）</t>
  </si>
  <si>
    <t>English Basic R&amp;W Ⅰ 3組（デザイン）</t>
  </si>
  <si>
    <t>工学部英語　２年</t>
    <rPh sb="0" eb="3">
      <t>コウガクブ</t>
    </rPh>
    <rPh sb="3" eb="5">
      <t>エイゴ</t>
    </rPh>
    <rPh sb="7" eb="8">
      <t>ネン</t>
    </rPh>
    <phoneticPr fontId="10"/>
  </si>
  <si>
    <t>English Intermediate L&amp;S Ⅰ 1組（機械）</t>
  </si>
  <si>
    <t xml:space="preserve">Q: Skills for Success 3rd Edition: Level 2: Listening &amp; Speaking </t>
    <phoneticPr fontId="15"/>
  </si>
  <si>
    <t>English Intermediate R&amp;W Ⅰ 1組（機械･国ｺ）</t>
  </si>
  <si>
    <t>English Intermediate L&amp;S Ⅰ 2組（機械）</t>
  </si>
  <si>
    <t>Listen to This！：Intermediate</t>
    <phoneticPr fontId="15"/>
  </si>
  <si>
    <t>English Intermediate R&amp;W Ⅰ 2組（機械）</t>
  </si>
  <si>
    <t>English Intermediate L&amp;S Ⅰ 3組（機械）</t>
  </si>
  <si>
    <t>音のルールから学ぶ大学生のリスニングドリル</t>
    <rPh sb="0" eb="1">
      <t>オト</t>
    </rPh>
    <rPh sb="7" eb="8">
      <t>マナ</t>
    </rPh>
    <rPh sb="9" eb="12">
      <t>ダイガクセイ</t>
    </rPh>
    <phoneticPr fontId="15"/>
  </si>
  <si>
    <t>朝日出版社</t>
    <rPh sb="0" eb="5">
      <t>アサヒシュッパンシャ</t>
    </rPh>
    <phoneticPr fontId="15"/>
  </si>
  <si>
    <t>English Intermediate R&amp;W Ⅰ 3組（機械）</t>
  </si>
  <si>
    <t>高橋　典子</t>
  </si>
  <si>
    <t>Reading Palette Green</t>
    <phoneticPr fontId="15"/>
  </si>
  <si>
    <t>English Intermediate L&amp;S Ⅰ 1組（電子･国コ）</t>
  </si>
  <si>
    <t>Q: Skills for Success 3rd Edition: Level 2: Listening &amp; Speaking</t>
    <phoneticPr fontId="15"/>
  </si>
  <si>
    <t>English Intermediate R&amp;W Ⅰ 1組（電子）</t>
  </si>
  <si>
    <t>Ｐ．クイン</t>
  </si>
  <si>
    <t>Breakaway 2</t>
    <phoneticPr fontId="15"/>
  </si>
  <si>
    <t>English Intermediate L&amp;S Ⅰ 2組（電子）</t>
  </si>
  <si>
    <t>English Intermediate R&amp;W Ⅰ 2組（電子）</t>
  </si>
  <si>
    <t>English Intermediate L&amp;S Ⅰ 3組（電子）</t>
  </si>
  <si>
    <t>English Intermediate R&amp;W Ⅰ 3組（電子）</t>
  </si>
  <si>
    <t>A New Look at the World ：Easy to Read Contemporary Topics</t>
    <phoneticPr fontId="15"/>
  </si>
  <si>
    <t>English Intermediate L&amp;S Ⅰ 1組（情報）</t>
  </si>
  <si>
    <t>コーラ</t>
    <phoneticPr fontId="15"/>
  </si>
  <si>
    <t>Unlock　1：Listening Speaking &amp; Critical Thinking</t>
    <phoneticPr fontId="15"/>
  </si>
  <si>
    <t>Cambridge</t>
  </si>
  <si>
    <t>English Intermediate R&amp;W Ⅰ 1組（情報）</t>
  </si>
  <si>
    <t>English Intermediate L&amp;S Ⅰ 2組（情報）</t>
  </si>
  <si>
    <t>English Intermediate R&amp;W Ⅰ 2組（情報）</t>
  </si>
  <si>
    <t>English Intermediate L&amp;S Ⅰ 3組（情報）</t>
  </si>
  <si>
    <t>English Intermediate R&amp;W Ⅰ 3組（情報）</t>
  </si>
  <si>
    <t xml:space="preserve">Strategic Reading for Global Information </t>
    <phoneticPr fontId="15"/>
  </si>
  <si>
    <t>English Intermediate L&amp;S Ⅰ 4組（情報）</t>
  </si>
  <si>
    <t>English Intermediate R&amp;W Ⅰ 4組（情報）</t>
  </si>
  <si>
    <t>Meet the World （メディアで学ぶ日本と世界2024）</t>
    <rPh sb="21" eb="22">
      <t>マナ</t>
    </rPh>
    <rPh sb="23" eb="25">
      <t>ニホン</t>
    </rPh>
    <rPh sb="26" eb="28">
      <t>セカイ</t>
    </rPh>
    <phoneticPr fontId="15"/>
  </si>
  <si>
    <t>English Intermediate L&amp;S Ⅰ 1組（デザイン）</t>
  </si>
  <si>
    <t>English Intermediate R&amp;W Ⅰ 1組（デザイン）</t>
  </si>
  <si>
    <t>English Intermediate L&amp;S Ⅰ 2組（デザイン）</t>
  </si>
  <si>
    <t>Global Perspectives Listening &amp; Speaking Book 2</t>
    <phoneticPr fontId="15"/>
  </si>
  <si>
    <t>English Intermediate R&amp;W Ⅰ 2組（デザイン）</t>
  </si>
  <si>
    <t>English Intermediate L&amp;S Ⅰ 3組（デザイン）</t>
  </si>
  <si>
    <t>English Intermediate R&amp;W Ⅰ 3組（デザイン）</t>
  </si>
  <si>
    <t>工学部英語（国際コース）</t>
    <rPh sb="0" eb="3">
      <t>コウガクブ</t>
    </rPh>
    <rPh sb="3" eb="5">
      <t>エイゴ</t>
    </rPh>
    <rPh sb="6" eb="8">
      <t>コクサイ</t>
    </rPh>
    <phoneticPr fontId="10"/>
  </si>
  <si>
    <t>English Intermediate L&amp;S Ⅱ（国コ）</t>
  </si>
  <si>
    <t>English Intermediate R&amp;W Ⅱ(国コ)</t>
  </si>
  <si>
    <t>Academic Skills A（国際コース）</t>
  </si>
  <si>
    <t>教科書変更</t>
    <rPh sb="0" eb="3">
      <t>キョウカショ</t>
    </rPh>
    <rPh sb="3" eb="5">
      <t>ヘンコウ</t>
    </rPh>
    <phoneticPr fontId="15"/>
  </si>
  <si>
    <t>Computer Literacy in English A（国際コース）</t>
  </si>
  <si>
    <t>Mathematics in English A（国際コース）</t>
  </si>
  <si>
    <t>Physics in English Ａ</t>
  </si>
  <si>
    <t>Science and Technology in English A（国際コース）</t>
  </si>
  <si>
    <t>AFP World News Report 7</t>
    <phoneticPr fontId="15"/>
  </si>
  <si>
    <t>Special Topics in Engineering A（国際コース）</t>
  </si>
  <si>
    <t>Unlock　3：Listening Speaking &amp; Critical Thinking</t>
    <phoneticPr fontId="15"/>
  </si>
  <si>
    <t>Test Preparation Ⅰ－Ａ　（国際コース）</t>
  </si>
  <si>
    <t>Test Preparation Ⅰ－Ｂ  （国際コース）</t>
  </si>
  <si>
    <t>Get Ready for the TOEFL Test　</t>
    <phoneticPr fontId="15"/>
  </si>
  <si>
    <t>選択英語　（前期）</t>
    <rPh sb="0" eb="2">
      <t>センタク</t>
    </rPh>
    <rPh sb="2" eb="4">
      <t>エイゴ</t>
    </rPh>
    <rPh sb="6" eb="8">
      <t>ゼンキ</t>
    </rPh>
    <phoneticPr fontId="10"/>
  </si>
  <si>
    <t>ＥＳＰ Ａ／ＥＳＰ Ⅰ 1組（機械）</t>
  </si>
  <si>
    <t>ＥＳＰ Ａ／ＥＳＰ Ⅰ 2組（機械）</t>
  </si>
  <si>
    <t>ＥＳＰ Ａ／ＥＳＰ Ⅰ 1組（電子）</t>
  </si>
  <si>
    <t>Science Frontiers</t>
    <phoneticPr fontId="15"/>
  </si>
  <si>
    <t>Cengage</t>
  </si>
  <si>
    <t>ＥＳＰ Ａ／ＥＳＰ Ⅰ 2組（電子）</t>
  </si>
  <si>
    <t>身近な不思議の世界</t>
  </si>
  <si>
    <t>ＥＳＰ Ａ／ＥＳＰ Ⅰ 1組（情報）</t>
  </si>
  <si>
    <t>理工系英単語・熟語1000</t>
    <rPh sb="0" eb="3">
      <t>リコウケイ</t>
    </rPh>
    <rPh sb="3" eb="6">
      <t>エイタンゴ</t>
    </rPh>
    <rPh sb="7" eb="9">
      <t>ジュクゴ</t>
    </rPh>
    <phoneticPr fontId="15"/>
  </si>
  <si>
    <t>ＥＳＰ Ａ／ ＥＳＰ Ⅰ 2組（情報）</t>
  </si>
  <si>
    <t>ＥＳＰ Ａ／ ＥＳＰ Ⅰ 1組（デザイン）</t>
  </si>
  <si>
    <t>Inside Science</t>
    <phoneticPr fontId="15"/>
  </si>
  <si>
    <t>ＥＳＰ Ａ／ ＥＳＰ Ⅰ 2組（デザイン）</t>
  </si>
  <si>
    <t>Basic English for Engineers and Scientists</t>
    <phoneticPr fontId="15"/>
  </si>
  <si>
    <t>再履英語</t>
    <rPh sb="0" eb="1">
      <t>サイ</t>
    </rPh>
    <rPh sb="1" eb="2">
      <t>クツ</t>
    </rPh>
    <rPh sb="2" eb="4">
      <t>エイゴ</t>
    </rPh>
    <phoneticPr fontId="10"/>
  </si>
  <si>
    <t>(再)English Basic L&amp;S Ⅰ</t>
  </si>
  <si>
    <t>Easy Listening Practice for the New TOEIC L&amp;R Test</t>
    <phoneticPr fontId="15"/>
  </si>
  <si>
    <t>(再)English Basic R&amp;W Ⅰ</t>
  </si>
  <si>
    <t>Reading Success 1</t>
    <phoneticPr fontId="15"/>
  </si>
  <si>
    <t>(再)English Intermediate L&amp;S Ⅰ</t>
  </si>
  <si>
    <t>Let's Learn English with Pop Hits！</t>
    <phoneticPr fontId="15"/>
  </si>
  <si>
    <t>(再)English Intermediate R&amp;W Ⅰ</t>
  </si>
  <si>
    <t>English Primer &lt;Revised Edition&gt;（大学生の英語入門　改訂新版）</t>
    <rPh sb="33" eb="36">
      <t>ダイガクセイ</t>
    </rPh>
    <rPh sb="37" eb="39">
      <t>エイゴ</t>
    </rPh>
    <rPh sb="39" eb="41">
      <t>ニュウモン</t>
    </rPh>
    <rPh sb="42" eb="44">
      <t>カイテイ</t>
    </rPh>
    <rPh sb="44" eb="46">
      <t>シンパン</t>
    </rPh>
    <phoneticPr fontId="15"/>
  </si>
  <si>
    <t>自由科目</t>
    <rPh sb="0" eb="2">
      <t>ジユウ</t>
    </rPh>
    <rPh sb="2" eb="4">
      <t>カモク</t>
    </rPh>
    <phoneticPr fontId="10"/>
  </si>
  <si>
    <t>English Workshop A／English WorkshopⅠ</t>
  </si>
  <si>
    <t>ドイツ語Ⅰ／１年ドイツ語Ⅰ</t>
  </si>
  <si>
    <t>荻原　耕平</t>
  </si>
  <si>
    <t>大学院</t>
    <rPh sb="0" eb="3">
      <t>ダイガクイン</t>
    </rPh>
    <phoneticPr fontId="15"/>
  </si>
  <si>
    <t>制御工学特論</t>
  </si>
  <si>
    <t>はじめての制御工学　改訂第2版</t>
    <rPh sb="5" eb="7">
      <t>セイギョ</t>
    </rPh>
    <rPh sb="7" eb="9">
      <t>コウガク</t>
    </rPh>
    <rPh sb="10" eb="12">
      <t>カイテイ</t>
    </rPh>
    <rPh sb="12" eb="13">
      <t>ダイ</t>
    </rPh>
    <rPh sb="14" eb="15">
      <t>ハン</t>
    </rPh>
    <phoneticPr fontId="15"/>
  </si>
  <si>
    <t>電子応用工学特論</t>
  </si>
  <si>
    <t>センサ工学の基礎（第3版）</t>
    <rPh sb="3" eb="5">
      <t>コウガク</t>
    </rPh>
    <rPh sb="6" eb="8">
      <t>キソ</t>
    </rPh>
    <rPh sb="9" eb="10">
      <t>ダイ</t>
    </rPh>
    <rPh sb="11" eb="12">
      <t>ハン</t>
    </rPh>
    <phoneticPr fontId="15"/>
  </si>
  <si>
    <t>実験統計分析特別演習</t>
    <rPh sb="0" eb="2">
      <t>ジッケン</t>
    </rPh>
    <rPh sb="2" eb="4">
      <t>トウケイ</t>
    </rPh>
    <rPh sb="4" eb="6">
      <t>ブンセキ</t>
    </rPh>
    <rPh sb="6" eb="8">
      <t>トクベツ</t>
    </rPh>
    <rPh sb="8" eb="10">
      <t>エンシュウ</t>
    </rPh>
    <phoneticPr fontId="15"/>
  </si>
  <si>
    <t>4Stepsエクセル統計　第5版</t>
    <rPh sb="10" eb="12">
      <t>トウケイ</t>
    </rPh>
    <rPh sb="13" eb="14">
      <t>ダイ</t>
    </rPh>
    <rPh sb="15" eb="16">
      <t>ハン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</si>
</sst>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20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u val="double"/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b/>
      <sz val="9"/>
      <color indexed="9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8"/>
      <name val="ＭＳ Ｐゴシック"/>
      <family val="2"/>
      <scheme val="minor"/>
    </font>
    <font>
      <sz val="11"/>
      <name val="明朝"/>
      <charset val="128"/>
    </font>
    <font>
      <b/>
      <sz val="11"/>
      <color indexed="8"/>
      <name val="ＭＳ Ｐゴシック"/>
      <family val="2"/>
      <scheme val="minor"/>
    </font>
    <font>
      <b/>
      <sz val="9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</font>
    <font>
      <sz val="11"/>
      <name val="明朝"/>
      <family val="3"/>
      <charset val="128"/>
    </font>
    <font>
      <sz val="9"/>
      <color theme="1"/>
      <name val="ＭＳ Ｐゴシック"/>
      <family val="2"/>
      <scheme val="minor"/>
    </font>
    <font>
      <b/>
      <sz val="14"/>
      <color theme="0"/>
      <name val="明朝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ck">
        <color indexed="17"/>
      </left>
      <right/>
      <top/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/>
      <bottom style="thick">
        <color rgb="FF008000"/>
      </bottom>
      <diagonal/>
    </border>
    <border>
      <left style="thick">
        <color rgb="FF008000"/>
      </left>
      <right style="medium">
        <color rgb="FF008000"/>
      </right>
      <top style="thick">
        <color rgb="FF008000"/>
      </top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 style="thick">
        <color rgb="FF008000"/>
      </top>
      <bottom style="medium">
        <color rgb="FF008000"/>
      </bottom>
      <diagonal/>
    </border>
    <border>
      <left style="medium">
        <color rgb="FF008000"/>
      </left>
      <right style="thick">
        <color rgb="FF008000"/>
      </right>
      <top style="thick">
        <color rgb="FF008000"/>
      </top>
      <bottom style="medium">
        <color rgb="FF008000"/>
      </bottom>
      <diagonal/>
    </border>
    <border>
      <left style="thick">
        <color rgb="FF008000"/>
      </left>
      <right style="medium">
        <color rgb="FF008000"/>
      </right>
      <top/>
      <bottom style="thin">
        <color rgb="FF008000"/>
      </bottom>
      <diagonal/>
    </border>
    <border>
      <left style="medium">
        <color rgb="FF008000"/>
      </left>
      <right style="medium">
        <color rgb="FF008000"/>
      </right>
      <top/>
      <bottom style="thin">
        <color rgb="FF008000"/>
      </bottom>
      <diagonal/>
    </border>
    <border>
      <left style="medium">
        <color rgb="FF008000"/>
      </left>
      <right/>
      <top/>
      <bottom style="thin">
        <color rgb="FF008000"/>
      </bottom>
      <diagonal/>
    </border>
    <border>
      <left style="dotted">
        <color rgb="FF008000"/>
      </left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 style="medium">
        <color rgb="FF008000"/>
      </left>
      <right style="thick">
        <color rgb="FF008000"/>
      </right>
      <top/>
      <bottom style="thin">
        <color rgb="FF008000"/>
      </bottom>
      <diagonal/>
    </border>
    <border>
      <left style="thick">
        <color rgb="FF008000"/>
      </left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/>
      <top style="thin">
        <color rgb="FF008000"/>
      </top>
      <bottom style="thin">
        <color rgb="FF008000"/>
      </bottom>
      <diagonal/>
    </border>
    <border>
      <left style="dotted">
        <color rgb="FF008000"/>
      </left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ck">
        <color rgb="FF008000"/>
      </right>
      <top style="thin">
        <color rgb="FF008000"/>
      </top>
      <bottom style="thin">
        <color rgb="FF008000"/>
      </bottom>
      <diagonal/>
    </border>
    <border>
      <left style="thick">
        <color rgb="FF008000"/>
      </left>
      <right style="medium">
        <color rgb="FF008000"/>
      </right>
      <top style="thin">
        <color rgb="FF008000"/>
      </top>
      <bottom/>
      <diagonal/>
    </border>
    <border>
      <left style="medium">
        <color rgb="FF008000"/>
      </left>
      <right style="medium">
        <color rgb="FF008000"/>
      </right>
      <top style="thin">
        <color rgb="FF008000"/>
      </top>
      <bottom/>
      <diagonal/>
    </border>
    <border>
      <left style="thick">
        <color rgb="FF008000"/>
      </left>
      <right style="medium">
        <color rgb="FF008000"/>
      </right>
      <top/>
      <bottom/>
      <diagonal/>
    </border>
    <border>
      <left style="medium">
        <color rgb="FF008000"/>
      </left>
      <right style="medium">
        <color rgb="FF008000"/>
      </right>
      <top/>
      <bottom/>
      <diagonal/>
    </border>
    <border>
      <left style="thick">
        <color rgb="FF008000"/>
      </left>
      <right style="medium">
        <color rgb="FF008000"/>
      </right>
      <top style="thin">
        <color rgb="FF008000"/>
      </top>
      <bottom style="thick">
        <color rgb="FF008000"/>
      </bottom>
      <diagonal/>
    </border>
    <border>
      <left style="medium">
        <color rgb="FF008000"/>
      </left>
      <right style="medium">
        <color rgb="FF008000"/>
      </right>
      <top style="thin">
        <color rgb="FF008000"/>
      </top>
      <bottom style="thick">
        <color rgb="FF008000"/>
      </bottom>
      <diagonal/>
    </border>
    <border>
      <left style="medium">
        <color rgb="FF008000"/>
      </left>
      <right/>
      <top style="thin">
        <color rgb="FF008000"/>
      </top>
      <bottom style="thick">
        <color rgb="FF008000"/>
      </bottom>
      <diagonal/>
    </border>
    <border>
      <left style="dotted">
        <color rgb="FF008000"/>
      </left>
      <right style="medium">
        <color rgb="FF008000"/>
      </right>
      <top style="thin">
        <color rgb="FF008000"/>
      </top>
      <bottom style="thick">
        <color rgb="FF008000"/>
      </bottom>
      <diagonal/>
    </border>
    <border>
      <left style="medium">
        <color rgb="FF008000"/>
      </left>
      <right style="thick">
        <color rgb="FF008000"/>
      </right>
      <top style="thin">
        <color rgb="FF008000"/>
      </top>
      <bottom style="thick">
        <color rgb="FF008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dashed">
        <color rgb="FF008000"/>
      </left>
      <right style="medium">
        <color rgb="FF008000"/>
      </right>
      <top/>
      <bottom style="thin">
        <color rgb="FF008000"/>
      </bottom>
      <diagonal/>
    </border>
    <border>
      <left style="dashed">
        <color rgb="FF008000"/>
      </left>
      <right style="medium">
        <color rgb="FF008000"/>
      </right>
      <top style="thin">
        <color rgb="FF008000"/>
      </top>
      <bottom style="thick">
        <color rgb="FF008000"/>
      </bottom>
      <diagonal/>
    </border>
    <border>
      <left style="thick">
        <color rgb="FF008000"/>
      </left>
      <right style="medium">
        <color rgb="FF008000"/>
      </right>
      <top style="thick">
        <color rgb="FF008000"/>
      </top>
      <bottom style="thin">
        <color rgb="FF008000"/>
      </bottom>
      <diagonal/>
    </border>
    <border>
      <left style="medium">
        <color rgb="FF008000"/>
      </left>
      <right style="medium">
        <color rgb="FF008000"/>
      </right>
      <top style="thick">
        <color rgb="FF008000"/>
      </top>
      <bottom style="thin">
        <color rgb="FF008000"/>
      </bottom>
      <diagonal/>
    </border>
    <border>
      <left style="medium">
        <color rgb="FF008000"/>
      </left>
      <right style="thick">
        <color rgb="FF008000"/>
      </right>
      <top style="thick">
        <color rgb="FF008000"/>
      </top>
      <bottom style="thin">
        <color rgb="FF008000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dotted">
        <color rgb="FF008000"/>
      </left>
      <right style="medium">
        <color rgb="FF008000"/>
      </right>
      <top/>
      <bottom style="thin">
        <color rgb="FF008000"/>
      </bottom>
      <diagonal/>
    </border>
    <border>
      <left style="medium">
        <color rgb="FF008000"/>
      </left>
      <right style="thick">
        <color rgb="FF008000"/>
      </right>
      <top style="thin">
        <color rgb="FF008000"/>
      </top>
      <bottom/>
      <diagonal/>
    </border>
    <border>
      <left style="medium">
        <color rgb="FFFF0000"/>
      </left>
      <right style="medium">
        <color rgb="FF008000"/>
      </right>
      <top style="medium">
        <color rgb="FFFF0000"/>
      </top>
      <bottom style="medium">
        <color rgb="FFFF0000"/>
      </bottom>
      <diagonal/>
    </border>
    <border>
      <left style="medium">
        <color rgb="FF008000"/>
      </left>
      <right style="medium">
        <color rgb="FF008000"/>
      </right>
      <top style="medium">
        <color rgb="FFFF0000"/>
      </top>
      <bottom style="medium">
        <color rgb="FFFF0000"/>
      </bottom>
      <diagonal/>
    </border>
    <border>
      <left style="medium">
        <color rgb="FF008000"/>
      </left>
      <right style="thick">
        <color rgb="FFFF0000"/>
      </right>
      <top style="medium">
        <color rgb="FFFF0000"/>
      </top>
      <bottom style="medium">
        <color rgb="FFFF0000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28" fillId="0" borderId="0"/>
    <xf numFmtId="0" fontId="30" fillId="0" borderId="0">
      <alignment vertical="center"/>
    </xf>
    <xf numFmtId="0" fontId="30" fillId="0" borderId="0">
      <alignment vertical="center"/>
    </xf>
    <xf numFmtId="0" fontId="28" fillId="0" borderId="0"/>
  </cellStyleXfs>
  <cellXfs count="181">
    <xf numFmtId="0" fontId="0" fillId="0" borderId="0" xfId="0">
      <alignment vertical="center"/>
    </xf>
    <xf numFmtId="0" fontId="4" fillId="0" borderId="0" xfId="2" applyFont="1" applyAlignment="1">
      <alignment vertical="center" shrinkToFit="1"/>
    </xf>
    <xf numFmtId="0" fontId="6" fillId="0" borderId="0" xfId="2" applyFont="1" applyAlignment="1">
      <alignment horizontal="center" vertical="center" shrinkToFit="1"/>
    </xf>
    <xf numFmtId="0" fontId="6" fillId="0" borderId="0" xfId="2" applyFont="1" applyAlignment="1">
      <alignment vertical="center" shrinkToFit="1"/>
    </xf>
    <xf numFmtId="38" fontId="4" fillId="0" borderId="0" xfId="1" applyFont="1" applyFill="1" applyAlignment="1">
      <alignment vertical="center" shrinkToFit="1"/>
    </xf>
    <xf numFmtId="0" fontId="4" fillId="0" borderId="0" xfId="2" applyFont="1" applyAlignment="1">
      <alignment vertical="center"/>
    </xf>
    <xf numFmtId="0" fontId="7" fillId="2" borderId="1" xfId="2" applyFont="1" applyFill="1" applyBorder="1" applyAlignment="1">
      <alignment horizontal="center" shrinkToFit="1"/>
    </xf>
    <xf numFmtId="0" fontId="7" fillId="2" borderId="0" xfId="2" applyFont="1" applyFill="1" applyAlignment="1">
      <alignment horizontal="center" shrinkToFit="1"/>
    </xf>
    <xf numFmtId="0" fontId="3" fillId="0" borderId="0" xfId="2"/>
    <xf numFmtId="0" fontId="7" fillId="0" borderId="0" xfId="2" applyFont="1" applyAlignment="1">
      <alignment horizontal="center" shrinkToFit="1"/>
    </xf>
    <xf numFmtId="0" fontId="8" fillId="0" borderId="0" xfId="2" applyFont="1" applyAlignment="1">
      <alignment horizontal="center" shrinkToFit="1"/>
    </xf>
    <xf numFmtId="0" fontId="7" fillId="0" borderId="0" xfId="2" applyFont="1" applyAlignment="1">
      <alignment shrinkToFit="1"/>
    </xf>
    <xf numFmtId="38" fontId="7" fillId="0" borderId="0" xfId="1" applyFont="1" applyFill="1" applyBorder="1" applyAlignment="1">
      <alignment horizontal="center" shrinkToFit="1"/>
    </xf>
    <xf numFmtId="0" fontId="9" fillId="0" borderId="0" xfId="3" applyFont="1" applyAlignment="1">
      <alignment shrinkToFit="1"/>
    </xf>
    <xf numFmtId="0" fontId="11" fillId="0" borderId="0" xfId="3" applyFont="1" applyAlignment="1">
      <alignment shrinkToFit="1"/>
    </xf>
    <xf numFmtId="0" fontId="11" fillId="0" borderId="0" xfId="3" applyFont="1" applyAlignment="1"/>
    <xf numFmtId="0" fontId="12" fillId="0" borderId="0" xfId="3" applyFont="1" applyAlignment="1">
      <alignment shrinkToFit="1"/>
    </xf>
    <xf numFmtId="0" fontId="12" fillId="0" borderId="0" xfId="3" applyFont="1" applyAlignment="1">
      <alignment horizontal="center" shrinkToFit="1"/>
    </xf>
    <xf numFmtId="38" fontId="11" fillId="0" borderId="0" xfId="1" applyFont="1" applyFill="1" applyAlignment="1">
      <alignment shrinkToFit="1"/>
    </xf>
    <xf numFmtId="38" fontId="13" fillId="0" borderId="0" xfId="1" applyFont="1" applyFill="1" applyAlignment="1">
      <alignment shrinkToFit="1"/>
    </xf>
    <xf numFmtId="0" fontId="9" fillId="0" borderId="0" xfId="3" applyFont="1" applyAlignment="1"/>
    <xf numFmtId="0" fontId="14" fillId="0" borderId="0" xfId="3" applyFont="1" applyAlignment="1"/>
    <xf numFmtId="0" fontId="12" fillId="0" borderId="0" xfId="3" applyFont="1" applyAlignment="1"/>
    <xf numFmtId="0" fontId="12" fillId="0" borderId="0" xfId="3" applyFont="1" applyAlignment="1">
      <alignment horizontal="center"/>
    </xf>
    <xf numFmtId="38" fontId="9" fillId="0" borderId="0" xfId="1" applyFont="1" applyFill="1" applyAlignment="1"/>
    <xf numFmtId="38" fontId="16" fillId="0" borderId="0" xfId="1" applyFont="1" applyFill="1" applyAlignment="1"/>
    <xf numFmtId="0" fontId="9" fillId="0" borderId="0" xfId="3" applyFont="1">
      <alignment vertical="center"/>
    </xf>
    <xf numFmtId="38" fontId="11" fillId="0" borderId="0" xfId="1" applyFont="1" applyFill="1" applyAlignment="1"/>
    <xf numFmtId="38" fontId="13" fillId="0" borderId="0" xfId="1" applyFont="1" applyFill="1" applyAlignment="1"/>
    <xf numFmtId="0" fontId="11" fillId="0" borderId="0" xfId="3" applyFont="1">
      <alignment vertical="center"/>
    </xf>
    <xf numFmtId="0" fontId="6" fillId="0" borderId="0" xfId="2" applyFont="1"/>
    <xf numFmtId="0" fontId="18" fillId="0" borderId="0" xfId="3" applyFont="1" applyAlignment="1"/>
    <xf numFmtId="0" fontId="19" fillId="0" borderId="0" xfId="3" applyFont="1" applyAlignment="1">
      <alignment horizontal="center"/>
    </xf>
    <xf numFmtId="0" fontId="1" fillId="0" borderId="0" xfId="3" applyAlignment="1"/>
    <xf numFmtId="0" fontId="20" fillId="0" borderId="0" xfId="3" applyFont="1" applyAlignment="1"/>
    <xf numFmtId="0" fontId="21" fillId="0" borderId="0" xfId="3" applyFont="1" applyAlignment="1">
      <alignment horizontal="center"/>
    </xf>
    <xf numFmtId="38" fontId="22" fillId="0" borderId="0" xfId="1" applyFont="1" applyFill="1" applyAlignment="1"/>
    <xf numFmtId="38" fontId="23" fillId="0" borderId="0" xfId="1" applyFont="1" applyFill="1" applyAlignment="1"/>
    <xf numFmtId="0" fontId="1" fillId="0" borderId="0" xfId="3">
      <alignment vertical="center"/>
    </xf>
    <xf numFmtId="0" fontId="24" fillId="0" borderId="0" xfId="3" applyFont="1" applyAlignment="1"/>
    <xf numFmtId="0" fontId="25" fillId="0" borderId="0" xfId="3" applyFont="1" applyAlignment="1"/>
    <xf numFmtId="0" fontId="26" fillId="0" borderId="0" xfId="3" applyFont="1" applyAlignment="1"/>
    <xf numFmtId="0" fontId="28" fillId="0" borderId="0" xfId="4" applyAlignment="1">
      <alignment vertical="center" shrinkToFit="1"/>
    </xf>
    <xf numFmtId="0" fontId="29" fillId="0" borderId="0" xfId="4" applyFont="1" applyAlignment="1">
      <alignment vertical="center" shrinkToFit="1"/>
    </xf>
    <xf numFmtId="0" fontId="6" fillId="0" borderId="0" xfId="4" applyFont="1" applyAlignment="1">
      <alignment horizontal="center" vertical="center" shrinkToFit="1"/>
    </xf>
    <xf numFmtId="38" fontId="28" fillId="0" borderId="0" xfId="1" applyFont="1" applyFill="1" applyBorder="1" applyAlignment="1">
      <alignment vertical="center" shrinkToFit="1"/>
    </xf>
    <xf numFmtId="0" fontId="11" fillId="0" borderId="0" xfId="5" applyFont="1" applyAlignment="1">
      <alignment vertical="center" shrinkToFit="1"/>
    </xf>
    <xf numFmtId="0" fontId="28" fillId="0" borderId="0" xfId="5" applyFont="1">
      <alignment vertical="center"/>
    </xf>
    <xf numFmtId="38" fontId="31" fillId="0" borderId="0" xfId="1" applyFont="1" applyFill="1" applyBorder="1" applyAlignment="1">
      <alignment horizontal="center" shrinkToFit="1"/>
    </xf>
    <xf numFmtId="0" fontId="3" fillId="0" borderId="0" xfId="2" applyAlignment="1">
      <alignment shrinkToFit="1"/>
    </xf>
    <xf numFmtId="0" fontId="32" fillId="3" borderId="2" xfId="2" applyFont="1" applyFill="1" applyBorder="1" applyAlignment="1">
      <alignment horizontal="center" shrinkToFit="1"/>
    </xf>
    <xf numFmtId="0" fontId="32" fillId="3" borderId="3" xfId="2" applyFont="1" applyFill="1" applyBorder="1" applyAlignment="1">
      <alignment horizontal="center" shrinkToFit="1"/>
    </xf>
    <xf numFmtId="0" fontId="32" fillId="3" borderId="4" xfId="2" applyFont="1" applyFill="1" applyBorder="1" applyAlignment="1">
      <alignment horizontal="center" shrinkToFit="1"/>
    </xf>
    <xf numFmtId="0" fontId="19" fillId="0" borderId="0" xfId="2" applyFont="1" applyAlignment="1">
      <alignment horizontal="center" shrinkToFit="1"/>
    </xf>
    <xf numFmtId="0" fontId="33" fillId="0" borderId="0" xfId="2" applyFont="1" applyAlignment="1">
      <alignment shrinkToFit="1"/>
    </xf>
    <xf numFmtId="38" fontId="33" fillId="0" borderId="0" xfId="1" applyFont="1" applyAlignment="1">
      <alignment shrinkToFit="1"/>
    </xf>
    <xf numFmtId="38" fontId="13" fillId="0" borderId="0" xfId="1" applyFont="1" applyAlignment="1">
      <alignment shrinkToFit="1"/>
    </xf>
    <xf numFmtId="38" fontId="3" fillId="0" borderId="0" xfId="1" applyFont="1" applyAlignment="1">
      <alignment shrinkToFit="1"/>
    </xf>
    <xf numFmtId="14" fontId="11" fillId="0" borderId="0" xfId="2" applyNumberFormat="1" applyFont="1" applyAlignment="1">
      <alignment shrinkToFit="1"/>
    </xf>
    <xf numFmtId="0" fontId="28" fillId="0" borderId="5" xfId="4" applyBorder="1" applyAlignment="1">
      <alignment shrinkToFit="1"/>
    </xf>
    <xf numFmtId="0" fontId="29" fillId="0" borderId="0" xfId="5" applyFont="1" applyAlignment="1">
      <alignment vertical="center" shrinkToFit="1"/>
    </xf>
    <xf numFmtId="0" fontId="28" fillId="0" borderId="0" xfId="5" applyFont="1" applyAlignment="1">
      <alignment vertical="center" shrinkToFit="1"/>
    </xf>
    <xf numFmtId="0" fontId="6" fillId="0" borderId="0" xfId="5" applyFont="1" applyAlignment="1">
      <alignment horizontal="center" vertical="center" shrinkToFit="1"/>
    </xf>
    <xf numFmtId="38" fontId="28" fillId="0" borderId="0" xfId="1" applyFont="1" applyFill="1" applyBorder="1" applyAlignment="1">
      <alignment vertical="center"/>
    </xf>
    <xf numFmtId="38" fontId="34" fillId="0" borderId="0" xfId="1" applyFont="1" applyFill="1" applyBorder="1" applyAlignment="1">
      <alignment vertical="center" shrinkToFit="1"/>
    </xf>
    <xf numFmtId="38" fontId="28" fillId="0" borderId="0" xfId="1" applyFont="1" applyFill="1" applyAlignment="1">
      <alignment vertical="center" shrinkToFit="1"/>
    </xf>
    <xf numFmtId="0" fontId="35" fillId="4" borderId="6" xfId="2" applyFont="1" applyFill="1" applyBorder="1" applyAlignment="1">
      <alignment horizontal="center" vertical="center" shrinkToFit="1"/>
    </xf>
    <xf numFmtId="0" fontId="35" fillId="4" borderId="7" xfId="2" applyFont="1" applyFill="1" applyBorder="1" applyAlignment="1">
      <alignment horizontal="center" vertical="center" shrinkToFit="1"/>
    </xf>
    <xf numFmtId="0" fontId="35" fillId="4" borderId="7" xfId="2" applyFont="1" applyFill="1" applyBorder="1" applyAlignment="1">
      <alignment horizontal="center" vertical="center" shrinkToFit="1"/>
    </xf>
    <xf numFmtId="0" fontId="21" fillId="4" borderId="7" xfId="2" applyFont="1" applyFill="1" applyBorder="1" applyAlignment="1">
      <alignment horizontal="center" vertical="center" shrinkToFit="1"/>
    </xf>
    <xf numFmtId="38" fontId="35" fillId="4" borderId="7" xfId="1" applyFont="1" applyFill="1" applyBorder="1" applyAlignment="1">
      <alignment horizontal="center" vertical="center" shrinkToFit="1"/>
    </xf>
    <xf numFmtId="0" fontId="35" fillId="4" borderId="8" xfId="2" applyFont="1" applyFill="1" applyBorder="1" applyAlignment="1">
      <alignment horizontal="center" vertical="center" shrinkToFit="1"/>
    </xf>
    <xf numFmtId="0" fontId="4" fillId="0" borderId="9" xfId="2" applyFont="1" applyBorder="1" applyAlignment="1">
      <alignment vertical="center" shrinkToFit="1"/>
    </xf>
    <xf numFmtId="0" fontId="4" fillId="0" borderId="10" xfId="2" applyFont="1" applyBorder="1" applyAlignment="1">
      <alignment vertical="center" shrinkToFit="1"/>
    </xf>
    <xf numFmtId="0" fontId="36" fillId="0" borderId="11" xfId="2" applyFont="1" applyBorder="1" applyAlignment="1">
      <alignment horizontal="center" vertical="center" shrinkToFit="1"/>
    </xf>
    <xf numFmtId="0" fontId="4" fillId="0" borderId="12" xfId="2" applyFont="1" applyBorder="1" applyAlignment="1">
      <alignment vertical="center" shrinkToFit="1"/>
    </xf>
    <xf numFmtId="0" fontId="6" fillId="0" borderId="10" xfId="2" applyFont="1" applyBorder="1" applyAlignment="1">
      <alignment vertical="center" shrinkToFit="1"/>
    </xf>
    <xf numFmtId="38" fontId="4" fillId="0" borderId="10" xfId="1" applyFont="1" applyFill="1" applyBorder="1" applyAlignment="1">
      <alignment vertical="center" shrinkToFit="1"/>
    </xf>
    <xf numFmtId="0" fontId="4" fillId="0" borderId="13" xfId="2" applyFont="1" applyBorder="1" applyAlignment="1">
      <alignment vertical="center" shrinkToFit="1"/>
    </xf>
    <xf numFmtId="0" fontId="4" fillId="0" borderId="14" xfId="2" applyFont="1" applyBorder="1" applyAlignment="1">
      <alignment vertical="center" shrinkToFit="1"/>
    </xf>
    <xf numFmtId="0" fontId="4" fillId="0" borderId="15" xfId="2" applyFont="1" applyBorder="1" applyAlignment="1">
      <alignment vertical="center" shrinkToFit="1"/>
    </xf>
    <xf numFmtId="0" fontId="36" fillId="0" borderId="16" xfId="2" applyFont="1" applyBorder="1" applyAlignment="1">
      <alignment horizontal="center" vertical="center" shrinkToFit="1"/>
    </xf>
    <xf numFmtId="0" fontId="4" fillId="0" borderId="17" xfId="2" applyFont="1" applyBorder="1" applyAlignment="1">
      <alignment vertical="center" shrinkToFit="1"/>
    </xf>
    <xf numFmtId="0" fontId="6" fillId="0" borderId="15" xfId="2" applyFont="1" applyBorder="1" applyAlignment="1">
      <alignment vertical="center" shrinkToFit="1"/>
    </xf>
    <xf numFmtId="38" fontId="4" fillId="0" borderId="15" xfId="1" applyFont="1" applyFill="1" applyBorder="1" applyAlignment="1">
      <alignment vertical="center" shrinkToFit="1"/>
    </xf>
    <xf numFmtId="0" fontId="4" fillId="0" borderId="18" xfId="2" applyFont="1" applyBorder="1" applyAlignment="1">
      <alignment vertical="center" shrinkToFit="1"/>
    </xf>
    <xf numFmtId="0" fontId="6" fillId="0" borderId="16" xfId="2" applyFont="1" applyBorder="1" applyAlignment="1">
      <alignment horizontal="center" vertical="center" shrinkToFit="1"/>
    </xf>
    <xf numFmtId="0" fontId="4" fillId="0" borderId="19" xfId="2" applyFont="1" applyBorder="1" applyAlignment="1">
      <alignment vertical="center" shrinkToFit="1"/>
    </xf>
    <xf numFmtId="0" fontId="4" fillId="0" borderId="20" xfId="2" applyFont="1" applyBorder="1" applyAlignment="1">
      <alignment vertical="center" shrinkToFit="1"/>
    </xf>
    <xf numFmtId="0" fontId="4" fillId="0" borderId="21" xfId="2" applyFont="1" applyBorder="1" applyAlignment="1">
      <alignment vertical="center" shrinkToFit="1"/>
    </xf>
    <xf numFmtId="0" fontId="4" fillId="0" borderId="22" xfId="2" applyFont="1" applyBorder="1" applyAlignment="1">
      <alignment vertical="center" shrinkToFit="1"/>
    </xf>
    <xf numFmtId="0" fontId="11" fillId="0" borderId="15" xfId="2" applyFont="1" applyBorder="1" applyAlignment="1">
      <alignment vertical="center" shrinkToFit="1"/>
    </xf>
    <xf numFmtId="0" fontId="4" fillId="0" borderId="23" xfId="2" applyFont="1" applyBorder="1" applyAlignment="1">
      <alignment vertical="center" shrinkToFit="1"/>
    </xf>
    <xf numFmtId="0" fontId="4" fillId="0" borderId="24" xfId="2" applyFont="1" applyBorder="1" applyAlignment="1">
      <alignment vertical="center" shrinkToFit="1"/>
    </xf>
    <xf numFmtId="0" fontId="36" fillId="0" borderId="25" xfId="2" applyFont="1" applyBorder="1" applyAlignment="1">
      <alignment horizontal="center" vertical="center" shrinkToFit="1"/>
    </xf>
    <xf numFmtId="0" fontId="4" fillId="0" borderId="26" xfId="2" applyFont="1" applyBorder="1" applyAlignment="1">
      <alignment vertical="center" shrinkToFit="1"/>
    </xf>
    <xf numFmtId="0" fontId="6" fillId="0" borderId="24" xfId="2" applyFont="1" applyBorder="1" applyAlignment="1">
      <alignment vertical="center" shrinkToFit="1"/>
    </xf>
    <xf numFmtId="38" fontId="4" fillId="0" borderId="24" xfId="1" applyFont="1" applyFill="1" applyBorder="1" applyAlignment="1">
      <alignment vertical="center" shrinkToFit="1"/>
    </xf>
    <xf numFmtId="0" fontId="37" fillId="0" borderId="24" xfId="2" applyFont="1" applyBorder="1" applyAlignment="1">
      <alignment vertical="center" shrinkToFit="1"/>
    </xf>
    <xf numFmtId="0" fontId="4" fillId="0" borderId="27" xfId="2" applyFont="1" applyBorder="1" applyAlignment="1">
      <alignment vertical="center" shrinkToFit="1"/>
    </xf>
    <xf numFmtId="0" fontId="36" fillId="0" borderId="0" xfId="2" applyFont="1" applyAlignment="1">
      <alignment horizontal="center" vertical="center" shrinkToFit="1"/>
    </xf>
    <xf numFmtId="0" fontId="37" fillId="0" borderId="0" xfId="2" applyFont="1" applyAlignment="1">
      <alignment vertical="center" shrinkToFit="1"/>
    </xf>
    <xf numFmtId="0" fontId="32" fillId="2" borderId="28" xfId="2" applyFont="1" applyFill="1" applyBorder="1" applyAlignment="1">
      <alignment horizontal="center" shrinkToFit="1"/>
    </xf>
    <xf numFmtId="0" fontId="32" fillId="2" borderId="29" xfId="2" applyFont="1" applyFill="1" applyBorder="1" applyAlignment="1">
      <alignment horizontal="center" shrinkToFit="1"/>
    </xf>
    <xf numFmtId="0" fontId="32" fillId="2" borderId="30" xfId="2" applyFont="1" applyFill="1" applyBorder="1" applyAlignment="1">
      <alignment horizontal="center" shrinkToFit="1"/>
    </xf>
    <xf numFmtId="0" fontId="32" fillId="2" borderId="2" xfId="2" applyFont="1" applyFill="1" applyBorder="1" applyAlignment="1">
      <alignment horizontal="center" shrinkToFit="1"/>
    </xf>
    <xf numFmtId="0" fontId="32" fillId="2" borderId="3" xfId="2" applyFont="1" applyFill="1" applyBorder="1" applyAlignment="1">
      <alignment horizontal="center" shrinkToFit="1"/>
    </xf>
    <xf numFmtId="0" fontId="32" fillId="2" borderId="4" xfId="2" applyFont="1" applyFill="1" applyBorder="1" applyAlignment="1">
      <alignment horizontal="center" shrinkToFit="1"/>
    </xf>
    <xf numFmtId="0" fontId="6" fillId="0" borderId="0" xfId="6" applyFont="1" applyAlignment="1">
      <alignment horizontal="center" shrinkToFit="1"/>
    </xf>
    <xf numFmtId="0" fontId="30" fillId="0" borderId="0" xfId="6" applyAlignment="1">
      <alignment shrinkToFit="1"/>
    </xf>
    <xf numFmtId="38" fontId="30" fillId="0" borderId="0" xfId="1" applyFont="1" applyAlignment="1">
      <alignment shrinkToFit="1"/>
    </xf>
    <xf numFmtId="38" fontId="38" fillId="0" borderId="0" xfId="1" applyFont="1" applyAlignment="1">
      <alignment shrinkToFit="1"/>
    </xf>
    <xf numFmtId="0" fontId="30" fillId="0" borderId="0" xfId="6" applyAlignment="1"/>
    <xf numFmtId="0" fontId="39" fillId="0" borderId="0" xfId="6" applyFont="1" applyAlignment="1">
      <alignment shrinkToFit="1"/>
    </xf>
    <xf numFmtId="0" fontId="40" fillId="0" borderId="0" xfId="6" applyFont="1" applyAlignment="1">
      <alignment shrinkToFit="1"/>
    </xf>
    <xf numFmtId="0" fontId="39" fillId="0" borderId="9" xfId="6" applyFont="1" applyBorder="1" applyAlignment="1">
      <alignment shrinkToFit="1"/>
    </xf>
    <xf numFmtId="0" fontId="39" fillId="0" borderId="10" xfId="6" applyFont="1" applyBorder="1" applyAlignment="1">
      <alignment shrinkToFit="1"/>
    </xf>
    <xf numFmtId="0" fontId="40" fillId="0" borderId="11" xfId="6" applyFont="1" applyBorder="1" applyAlignment="1">
      <alignment shrinkToFit="1"/>
    </xf>
    <xf numFmtId="0" fontId="40" fillId="0" borderId="31" xfId="6" applyFont="1" applyBorder="1" applyAlignment="1">
      <alignment shrinkToFit="1"/>
    </xf>
    <xf numFmtId="0" fontId="6" fillId="0" borderId="10" xfId="6" applyFont="1" applyBorder="1" applyAlignment="1">
      <alignment horizontal="center" shrinkToFit="1"/>
    </xf>
    <xf numFmtId="0" fontId="30" fillId="0" borderId="10" xfId="6" applyBorder="1" applyAlignment="1">
      <alignment shrinkToFit="1"/>
    </xf>
    <xf numFmtId="38" fontId="30" fillId="0" borderId="10" xfId="1" applyFont="1" applyBorder="1" applyAlignment="1">
      <alignment shrinkToFit="1"/>
    </xf>
    <xf numFmtId="0" fontId="30" fillId="0" borderId="13" xfId="6" applyBorder="1" applyAlignment="1">
      <alignment shrinkToFit="1"/>
    </xf>
    <xf numFmtId="0" fontId="39" fillId="0" borderId="23" xfId="6" applyFont="1" applyBorder="1" applyAlignment="1">
      <alignment shrinkToFit="1"/>
    </xf>
    <xf numFmtId="0" fontId="39" fillId="0" borderId="24" xfId="6" applyFont="1" applyBorder="1" applyAlignment="1">
      <alignment shrinkToFit="1"/>
    </xf>
    <xf numFmtId="0" fontId="40" fillId="0" borderId="25" xfId="6" applyFont="1" applyBorder="1" applyAlignment="1">
      <alignment shrinkToFit="1"/>
    </xf>
    <xf numFmtId="0" fontId="40" fillId="0" borderId="32" xfId="6" applyFont="1" applyBorder="1" applyAlignment="1">
      <alignment shrinkToFit="1"/>
    </xf>
    <xf numFmtId="0" fontId="6" fillId="0" borderId="24" xfId="6" applyFont="1" applyBorder="1" applyAlignment="1">
      <alignment horizontal="center" shrinkToFit="1"/>
    </xf>
    <xf numFmtId="0" fontId="30" fillId="0" borderId="24" xfId="6" applyBorder="1" applyAlignment="1">
      <alignment shrinkToFit="1"/>
    </xf>
    <xf numFmtId="38" fontId="30" fillId="0" borderId="24" xfId="1" applyFont="1" applyBorder="1" applyAlignment="1">
      <alignment shrinkToFit="1"/>
    </xf>
    <xf numFmtId="0" fontId="30" fillId="0" borderId="27" xfId="6" applyBorder="1" applyAlignment="1">
      <alignment shrinkToFit="1"/>
    </xf>
    <xf numFmtId="0" fontId="28" fillId="0" borderId="0" xfId="7" applyAlignment="1">
      <alignment shrinkToFit="1"/>
    </xf>
    <xf numFmtId="0" fontId="29" fillId="0" borderId="0" xfId="5" applyFont="1" applyAlignment="1">
      <alignment shrinkToFit="1"/>
    </xf>
    <xf numFmtId="0" fontId="28" fillId="0" borderId="0" xfId="5" applyFont="1" applyAlignment="1">
      <alignment shrinkToFit="1"/>
    </xf>
    <xf numFmtId="38" fontId="28" fillId="0" borderId="0" xfId="1" applyFont="1" applyFill="1" applyBorder="1" applyAlignment="1">
      <alignment shrinkToFit="1"/>
    </xf>
    <xf numFmtId="38" fontId="34" fillId="0" borderId="0" xfId="1" applyFont="1" applyFill="1" applyBorder="1" applyAlignment="1">
      <alignment shrinkToFit="1"/>
    </xf>
    <xf numFmtId="38" fontId="28" fillId="0" borderId="0" xfId="1" applyFont="1" applyFill="1" applyAlignment="1">
      <alignment shrinkToFit="1"/>
    </xf>
    <xf numFmtId="0" fontId="28" fillId="0" borderId="0" xfId="5" applyFont="1" applyAlignment="1"/>
    <xf numFmtId="0" fontId="35" fillId="4" borderId="33" xfId="2" applyFont="1" applyFill="1" applyBorder="1" applyAlignment="1">
      <alignment horizontal="center" vertical="center" shrinkToFit="1"/>
    </xf>
    <xf numFmtId="0" fontId="35" fillId="4" borderId="34" xfId="2" applyFont="1" applyFill="1" applyBorder="1" applyAlignment="1">
      <alignment horizontal="center" vertical="center" shrinkToFit="1"/>
    </xf>
    <xf numFmtId="0" fontId="35" fillId="4" borderId="34" xfId="2" applyFont="1" applyFill="1" applyBorder="1" applyAlignment="1">
      <alignment horizontal="center" vertical="center" shrinkToFit="1"/>
    </xf>
    <xf numFmtId="0" fontId="21" fillId="4" borderId="34" xfId="2" applyFont="1" applyFill="1" applyBorder="1" applyAlignment="1">
      <alignment horizontal="center" vertical="center" shrinkToFit="1"/>
    </xf>
    <xf numFmtId="38" fontId="35" fillId="4" borderId="34" xfId="1" applyFont="1" applyFill="1" applyBorder="1" applyAlignment="1">
      <alignment horizontal="center" vertical="center" shrinkToFit="1"/>
    </xf>
    <xf numFmtId="38" fontId="41" fillId="4" borderId="34" xfId="1" applyFont="1" applyFill="1" applyBorder="1" applyAlignment="1">
      <alignment horizontal="center" vertical="center" shrinkToFit="1"/>
    </xf>
    <xf numFmtId="0" fontId="35" fillId="4" borderId="35" xfId="2" applyFont="1" applyFill="1" applyBorder="1" applyAlignment="1">
      <alignment horizontal="center" vertical="center" shrinkToFit="1"/>
    </xf>
    <xf numFmtId="0" fontId="37" fillId="0" borderId="18" xfId="2" applyFont="1" applyBorder="1" applyAlignment="1">
      <alignment vertical="center" shrinkToFit="1"/>
    </xf>
    <xf numFmtId="0" fontId="37" fillId="0" borderId="21" xfId="2" applyFont="1" applyBorder="1" applyAlignment="1">
      <alignment vertical="center" shrinkToFit="1"/>
    </xf>
    <xf numFmtId="0" fontId="42" fillId="0" borderId="18" xfId="4" applyFont="1" applyFill="1" applyBorder="1" applyAlignment="1">
      <alignment vertical="center" shrinkToFit="1"/>
    </xf>
    <xf numFmtId="0" fontId="28" fillId="0" borderId="18" xfId="4" applyFont="1" applyFill="1" applyBorder="1" applyAlignment="1">
      <alignment vertical="center" shrinkToFit="1"/>
    </xf>
    <xf numFmtId="0" fontId="32" fillId="0" borderId="0" xfId="2" applyFont="1" applyAlignment="1">
      <alignment horizontal="center" shrinkToFit="1"/>
    </xf>
    <xf numFmtId="0" fontId="32" fillId="0" borderId="0" xfId="2" applyFont="1" applyAlignment="1">
      <alignment shrinkToFit="1"/>
    </xf>
    <xf numFmtId="0" fontId="6" fillId="0" borderId="0" xfId="6" applyFont="1" applyAlignment="1">
      <alignment shrinkToFit="1"/>
    </xf>
    <xf numFmtId="0" fontId="36" fillId="5" borderId="16" xfId="2" applyFont="1" applyFill="1" applyBorder="1" applyAlignment="1">
      <alignment horizontal="center" vertical="center" shrinkToFit="1"/>
    </xf>
    <xf numFmtId="0" fontId="4" fillId="5" borderId="17" xfId="2" applyFont="1" applyFill="1" applyBorder="1" applyAlignment="1">
      <alignment vertical="center" shrinkToFit="1"/>
    </xf>
    <xf numFmtId="0" fontId="6" fillId="5" borderId="15" xfId="2" applyFont="1" applyFill="1" applyBorder="1" applyAlignment="1">
      <alignment vertical="center" shrinkToFit="1"/>
    </xf>
    <xf numFmtId="0" fontId="4" fillId="5" borderId="15" xfId="2" applyFont="1" applyFill="1" applyBorder="1" applyAlignment="1">
      <alignment vertical="center" shrinkToFit="1"/>
    </xf>
    <xf numFmtId="38" fontId="4" fillId="5" borderId="15" xfId="1" applyFont="1" applyFill="1" applyBorder="1" applyAlignment="1">
      <alignment vertical="center" shrinkToFit="1"/>
    </xf>
    <xf numFmtId="0" fontId="6" fillId="5" borderId="18" xfId="2" applyFont="1" applyFill="1" applyBorder="1" applyAlignment="1">
      <alignment vertical="center" shrinkToFit="1"/>
    </xf>
    <xf numFmtId="0" fontId="37" fillId="0" borderId="17" xfId="2" applyFont="1" applyBorder="1" applyAlignment="1">
      <alignment vertical="center" shrinkToFit="1"/>
    </xf>
    <xf numFmtId="38" fontId="37" fillId="0" borderId="0" xfId="1" applyFont="1" applyAlignment="1">
      <alignment shrinkToFit="1"/>
    </xf>
    <xf numFmtId="38" fontId="41" fillId="4" borderId="7" xfId="1" applyFont="1" applyFill="1" applyBorder="1" applyAlignment="1">
      <alignment horizontal="center" vertical="center" shrinkToFit="1"/>
    </xf>
    <xf numFmtId="0" fontId="6" fillId="0" borderId="25" xfId="2" applyFont="1" applyBorder="1" applyAlignment="1">
      <alignment horizontal="center" vertical="center" shrinkToFit="1"/>
    </xf>
    <xf numFmtId="0" fontId="11" fillId="0" borderId="10" xfId="2" applyFont="1" applyBorder="1" applyAlignment="1">
      <alignment vertical="center" shrinkToFit="1"/>
    </xf>
    <xf numFmtId="0" fontId="32" fillId="2" borderId="36" xfId="2" applyFont="1" applyFill="1" applyBorder="1" applyAlignment="1">
      <alignment horizontal="center" shrinkToFit="1"/>
    </xf>
    <xf numFmtId="0" fontId="32" fillId="2" borderId="37" xfId="2" applyFont="1" applyFill="1" applyBorder="1" applyAlignment="1">
      <alignment horizontal="center" shrinkToFit="1"/>
    </xf>
    <xf numFmtId="0" fontId="32" fillId="2" borderId="38" xfId="2" applyFont="1" applyFill="1" applyBorder="1" applyAlignment="1">
      <alignment horizontal="center" shrinkToFit="1"/>
    </xf>
    <xf numFmtId="38" fontId="30" fillId="0" borderId="0" xfId="1" applyFont="1" applyBorder="1" applyAlignment="1">
      <alignment shrinkToFit="1"/>
    </xf>
    <xf numFmtId="38" fontId="38" fillId="0" borderId="0" xfId="1" applyFont="1" applyBorder="1" applyAlignment="1">
      <alignment shrinkToFit="1"/>
    </xf>
    <xf numFmtId="0" fontId="4" fillId="0" borderId="39" xfId="2" applyFont="1" applyBorder="1" applyAlignment="1">
      <alignment vertical="center" shrinkToFit="1"/>
    </xf>
    <xf numFmtId="0" fontId="21" fillId="0" borderId="0" xfId="2" applyFont="1" applyAlignment="1">
      <alignment horizontal="center" shrinkToFit="1"/>
    </xf>
    <xf numFmtId="0" fontId="43" fillId="0" borderId="0" xfId="2" applyFont="1" applyAlignment="1">
      <alignment shrinkToFit="1"/>
    </xf>
    <xf numFmtId="0" fontId="2" fillId="0" borderId="0" xfId="2" applyFont="1" applyAlignment="1">
      <alignment shrinkToFit="1"/>
    </xf>
    <xf numFmtId="38" fontId="44" fillId="0" borderId="0" xfId="1" applyFont="1" applyAlignment="1">
      <alignment shrinkToFit="1"/>
    </xf>
    <xf numFmtId="38" fontId="4" fillId="0" borderId="20" xfId="1" applyFont="1" applyFill="1" applyBorder="1" applyAlignment="1">
      <alignment vertical="center" shrinkToFit="1"/>
    </xf>
    <xf numFmtId="0" fontId="4" fillId="0" borderId="40" xfId="2" applyFont="1" applyBorder="1" applyAlignment="1">
      <alignment vertical="center" shrinkToFit="1"/>
    </xf>
    <xf numFmtId="0" fontId="6" fillId="0" borderId="16" xfId="2" applyFont="1" applyBorder="1" applyAlignment="1">
      <alignment vertical="center" shrinkToFit="1"/>
    </xf>
    <xf numFmtId="0" fontId="4" fillId="0" borderId="41" xfId="2" applyFont="1" applyBorder="1" applyAlignment="1">
      <alignment vertical="center" shrinkToFit="1"/>
    </xf>
    <xf numFmtId="0" fontId="4" fillId="0" borderId="42" xfId="2" applyFont="1" applyBorder="1" applyAlignment="1">
      <alignment vertical="center" shrinkToFit="1"/>
    </xf>
    <xf numFmtId="38" fontId="4" fillId="0" borderId="42" xfId="1" applyFont="1" applyFill="1" applyBorder="1" applyAlignment="1">
      <alignment vertical="center" shrinkToFit="1"/>
    </xf>
    <xf numFmtId="0" fontId="6" fillId="0" borderId="43" xfId="2" applyFont="1" applyBorder="1" applyAlignment="1">
      <alignment vertical="center" shrinkToFit="1"/>
    </xf>
    <xf numFmtId="0" fontId="45" fillId="3" borderId="0" xfId="6" applyFont="1" applyFill="1" applyAlignment="1">
      <alignment horizontal="center" shrinkToFit="1"/>
    </xf>
  </cellXfs>
  <cellStyles count="8">
    <cellStyle name="桁区切り" xfId="1" builtinId="6"/>
    <cellStyle name="標準" xfId="0" builtinId="0"/>
    <cellStyle name="標準 2 2" xfId="6"/>
    <cellStyle name="標準 2 3" xfId="2"/>
    <cellStyle name="標準 4" xfId="5"/>
    <cellStyle name="標準 5 2" xfId="3"/>
    <cellStyle name="標準_2021時間割" xfId="4"/>
    <cellStyle name="標準_データ_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523875</xdr:colOff>
      <xdr:row>60</xdr:row>
      <xdr:rowOff>19050</xdr:rowOff>
    </xdr:from>
    <xdr:to>
      <xdr:col>12</xdr:col>
      <xdr:colOff>533400</xdr:colOff>
      <xdr:row>64</xdr:row>
      <xdr:rowOff>180975</xdr:rowOff>
    </xdr:to>
    <xdr:cxnSp macro="">
      <xdr:nvCxnSpPr>
        <xdr:cNvPr id="2" name="直線矢印コネクタ 1"/>
        <xdr:cNvCxnSpPr/>
      </xdr:nvCxnSpPr>
      <xdr:spPr>
        <a:xfrm>
          <a:off x="9677400" y="13820775"/>
          <a:ext cx="9525" cy="1152525"/>
        </a:xfrm>
        <a:prstGeom prst="straightConnector1">
          <a:avLst/>
        </a:prstGeom>
        <a:ln w="1270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0"/>
  <sheetViews>
    <sheetView tabSelected="1" zoomScaleNormal="100" workbookViewId="0"/>
  </sheetViews>
  <sheetFormatPr defaultColWidth="9" defaultRowHeight="13.5"/>
  <cols>
    <col min="1" max="1" width="27.625" style="1" customWidth="1"/>
    <col min="2" max="2" width="9.625" style="1" customWidth="1"/>
    <col min="3" max="3" width="7.125" style="100" customWidth="1"/>
    <col min="4" max="4" width="2.125" style="1" customWidth="1"/>
    <col min="5" max="5" width="7.625" style="3" customWidth="1"/>
    <col min="6" max="6" width="43.625" style="1" customWidth="1"/>
    <col min="7" max="7" width="11.625" style="1" customWidth="1"/>
    <col min="8" max="8" width="8.625" style="4" hidden="1" customWidth="1"/>
    <col min="9" max="9" width="8.625" style="4" customWidth="1"/>
    <col min="10" max="10" width="2.125" style="1" customWidth="1"/>
    <col min="11" max="11" width="8.625" style="1" hidden="1" customWidth="1"/>
    <col min="12" max="12" width="8.625" style="4" hidden="1" customWidth="1"/>
    <col min="13" max="13" width="15.625" style="1" customWidth="1"/>
    <col min="14" max="16384" width="9" style="5"/>
  </cols>
  <sheetData>
    <row r="1" spans="1:13" ht="20.100000000000001" customHeight="1">
      <c r="C1" s="2"/>
    </row>
    <row r="2" spans="1:13" s="8" customFormat="1" ht="30" customHeight="1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s="8" customFormat="1" ht="18.75" customHeight="1">
      <c r="A3" s="9"/>
      <c r="B3" s="9"/>
      <c r="C3" s="10"/>
      <c r="D3" s="11"/>
      <c r="E3" s="9"/>
      <c r="F3" s="9"/>
      <c r="G3" s="9"/>
      <c r="H3" s="12"/>
      <c r="I3" s="12"/>
      <c r="J3" s="12"/>
      <c r="K3" s="12"/>
      <c r="L3" s="12"/>
      <c r="M3" s="9"/>
    </row>
    <row r="4" spans="1:13" s="15" customFormat="1" ht="20.100000000000001" customHeight="1">
      <c r="A4" s="13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</row>
    <row r="5" spans="1:13" s="15" customFormat="1" ht="20.100000000000001" customHeight="1">
      <c r="A5" s="13" t="s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1:13" s="15" customFormat="1" ht="9.75" customHeight="1">
      <c r="A6" s="14"/>
      <c r="B6" s="14"/>
      <c r="C6" s="16"/>
      <c r="D6" s="14"/>
      <c r="E6" s="17"/>
      <c r="F6" s="14"/>
      <c r="G6" s="14"/>
      <c r="H6" s="18"/>
      <c r="I6" s="18"/>
      <c r="J6" s="19"/>
      <c r="K6" s="18"/>
      <c r="L6" s="18"/>
      <c r="M6" s="14"/>
    </row>
    <row r="7" spans="1:13" s="15" customFormat="1" ht="20.100000000000001" customHeight="1">
      <c r="A7" s="20"/>
      <c r="B7" s="21" t="s">
        <v>3</v>
      </c>
      <c r="C7" s="22"/>
      <c r="D7" s="22"/>
      <c r="E7" s="23"/>
      <c r="F7" s="22"/>
      <c r="G7" s="20"/>
      <c r="H7" s="24"/>
      <c r="I7" s="24"/>
      <c r="J7" s="25"/>
      <c r="K7" s="24"/>
      <c r="L7" s="24"/>
      <c r="M7" s="26"/>
    </row>
    <row r="8" spans="1:13" s="15" customFormat="1" ht="20.100000000000001" customHeight="1">
      <c r="B8" s="22" t="s">
        <v>4</v>
      </c>
      <c r="C8" s="22"/>
      <c r="E8" s="23"/>
      <c r="H8" s="27"/>
      <c r="I8" s="27"/>
      <c r="J8" s="28"/>
      <c r="K8" s="27"/>
      <c r="L8" s="27"/>
      <c r="M8" s="29"/>
    </row>
    <row r="9" spans="1:13" s="15" customFormat="1" ht="20.100000000000001" customHeight="1">
      <c r="B9" s="22" t="s">
        <v>5</v>
      </c>
      <c r="C9" s="22"/>
      <c r="E9" s="23"/>
      <c r="H9" s="27"/>
      <c r="I9" s="27"/>
      <c r="J9" s="28"/>
      <c r="K9" s="27"/>
      <c r="L9" s="27"/>
      <c r="M9" s="29"/>
    </row>
    <row r="10" spans="1:13" s="15" customFormat="1" ht="6.75" customHeight="1">
      <c r="A10" s="20"/>
      <c r="C10" s="22"/>
      <c r="D10" s="22"/>
      <c r="E10" s="23"/>
      <c r="F10" s="22"/>
      <c r="G10" s="20"/>
      <c r="H10" s="24"/>
      <c r="I10" s="24"/>
      <c r="J10" s="25"/>
      <c r="K10" s="24"/>
      <c r="L10" s="24"/>
      <c r="M10" s="26"/>
    </row>
    <row r="11" spans="1:13" s="15" customFormat="1" ht="20.100000000000001" customHeight="1">
      <c r="A11" s="20"/>
      <c r="B11" s="20"/>
      <c r="C11" s="30" t="s">
        <v>6</v>
      </c>
      <c r="D11" s="31"/>
      <c r="E11" s="32"/>
      <c r="G11" s="20"/>
      <c r="H11" s="24"/>
      <c r="I11" s="24"/>
      <c r="J11" s="25"/>
      <c r="K11" s="24"/>
      <c r="L11" s="24"/>
      <c r="M11" s="26"/>
    </row>
    <row r="12" spans="1:13" s="33" customFormat="1" ht="20.100000000000001" customHeight="1">
      <c r="C12" s="30" t="s">
        <v>7</v>
      </c>
      <c r="D12" s="34"/>
      <c r="E12" s="35"/>
      <c r="H12" s="36"/>
      <c r="I12" s="36"/>
      <c r="J12" s="37"/>
      <c r="K12" s="36"/>
      <c r="L12" s="36"/>
      <c r="M12" s="38"/>
    </row>
    <row r="13" spans="1:13" s="33" customFormat="1" ht="8.25" customHeight="1">
      <c r="C13" s="30"/>
      <c r="D13" s="34"/>
      <c r="E13" s="35"/>
      <c r="H13" s="36"/>
      <c r="I13" s="36"/>
      <c r="J13" s="37"/>
      <c r="K13" s="36"/>
      <c r="L13" s="36"/>
      <c r="M13" s="38"/>
    </row>
    <row r="14" spans="1:13" s="33" customFormat="1" ht="9.75" customHeight="1">
      <c r="C14" s="39"/>
      <c r="D14" s="34"/>
      <c r="E14" s="35"/>
      <c r="F14" s="30"/>
      <c r="H14" s="36"/>
      <c r="I14" s="36"/>
      <c r="J14" s="37"/>
      <c r="K14" s="36"/>
      <c r="L14" s="36"/>
      <c r="M14" s="38"/>
    </row>
    <row r="15" spans="1:13" s="33" customFormat="1" ht="20.100000000000001" customHeight="1">
      <c r="B15" s="39" t="s">
        <v>8</v>
      </c>
      <c r="C15" s="39"/>
      <c r="D15" s="34"/>
      <c r="E15" s="35"/>
      <c r="F15" s="30"/>
      <c r="H15" s="36"/>
      <c r="I15" s="36"/>
      <c r="J15" s="37"/>
      <c r="K15" s="36"/>
      <c r="L15" s="36"/>
      <c r="M15" s="38"/>
    </row>
    <row r="16" spans="1:13" s="33" customFormat="1" ht="20.100000000000001" customHeight="1">
      <c r="B16" s="39" t="s">
        <v>9</v>
      </c>
      <c r="C16" s="39"/>
      <c r="D16" s="34"/>
      <c r="E16" s="35"/>
      <c r="F16" s="30"/>
      <c r="H16" s="36"/>
      <c r="I16" s="36"/>
      <c r="J16" s="37"/>
      <c r="K16" s="36"/>
      <c r="L16" s="36"/>
      <c r="M16" s="38"/>
    </row>
    <row r="17" spans="1:13" s="33" customFormat="1" ht="8.25" customHeight="1">
      <c r="B17" s="39"/>
      <c r="C17" s="39"/>
      <c r="D17" s="34"/>
      <c r="E17" s="35"/>
      <c r="F17" s="30"/>
      <c r="H17" s="36"/>
      <c r="I17" s="36"/>
      <c r="J17" s="37"/>
      <c r="K17" s="36"/>
      <c r="L17" s="36"/>
      <c r="M17" s="38"/>
    </row>
    <row r="18" spans="1:13" s="33" customFormat="1" ht="20.100000000000001" customHeight="1">
      <c r="B18" s="39" t="s">
        <v>10</v>
      </c>
      <c r="C18" s="39"/>
      <c r="D18" s="34"/>
      <c r="E18" s="35"/>
      <c r="F18" s="30"/>
      <c r="H18" s="36"/>
      <c r="I18" s="36"/>
      <c r="J18" s="37"/>
      <c r="K18" s="36"/>
      <c r="L18" s="36"/>
    </row>
    <row r="19" spans="1:13" s="33" customFormat="1" ht="8.25" customHeight="1">
      <c r="B19" s="39"/>
      <c r="C19" s="39"/>
      <c r="D19" s="34"/>
      <c r="E19" s="35"/>
      <c r="F19" s="30"/>
      <c r="H19" s="36"/>
      <c r="I19" s="36"/>
      <c r="J19" s="37"/>
      <c r="K19" s="36"/>
      <c r="L19" s="36"/>
      <c r="M19" s="38"/>
    </row>
    <row r="20" spans="1:13" s="33" customFormat="1" ht="19.5" customHeight="1">
      <c r="B20" s="40" t="s">
        <v>11</v>
      </c>
      <c r="C20" s="39"/>
      <c r="D20" s="41"/>
      <c r="E20" s="35"/>
      <c r="F20" s="30"/>
      <c r="H20" s="36"/>
      <c r="I20" s="36"/>
      <c r="J20" s="37"/>
      <c r="K20" s="36"/>
      <c r="L20" s="36"/>
    </row>
    <row r="21" spans="1:13" s="33" customFormat="1" ht="19.5" customHeight="1">
      <c r="B21" s="40" t="s">
        <v>12</v>
      </c>
      <c r="C21" s="39"/>
      <c r="D21" s="41"/>
      <c r="E21" s="35"/>
      <c r="F21" s="30"/>
      <c r="H21" s="36"/>
      <c r="I21" s="36"/>
      <c r="J21" s="37"/>
      <c r="K21" s="36"/>
      <c r="L21" s="36"/>
    </row>
    <row r="22" spans="1:13" s="33" customFormat="1" ht="11.25" customHeight="1">
      <c r="C22" s="39"/>
      <c r="D22" s="41"/>
      <c r="E22" s="35"/>
      <c r="F22" s="30"/>
      <c r="H22" s="36"/>
      <c r="I22" s="36"/>
      <c r="J22" s="37"/>
      <c r="K22" s="36"/>
      <c r="L22" s="36"/>
    </row>
    <row r="23" spans="1:13" s="47" customFormat="1" ht="8.25" customHeight="1">
      <c r="A23" s="42"/>
      <c r="B23" s="42"/>
      <c r="C23" s="43"/>
      <c r="D23" s="42"/>
      <c r="E23" s="44"/>
      <c r="F23" s="42"/>
      <c r="G23" s="42"/>
      <c r="H23" s="45"/>
      <c r="I23" s="45"/>
      <c r="J23" s="46"/>
      <c r="K23" s="45"/>
      <c r="L23" s="45"/>
      <c r="M23" s="42"/>
    </row>
    <row r="24" spans="1:13" s="8" customFormat="1" ht="12" customHeight="1">
      <c r="A24" s="9"/>
      <c r="B24" s="9"/>
      <c r="C24" s="10"/>
      <c r="D24" s="11"/>
      <c r="E24" s="9"/>
      <c r="F24" s="9"/>
      <c r="G24" s="9"/>
      <c r="H24" s="12"/>
      <c r="I24" s="12"/>
      <c r="J24" s="48"/>
      <c r="K24" s="12"/>
      <c r="L24" s="12"/>
      <c r="M24" s="49"/>
    </row>
    <row r="25" spans="1:13" s="8" customFormat="1" ht="20.100000000000001" customHeight="1">
      <c r="A25" s="50" t="s">
        <v>13</v>
      </c>
      <c r="B25" s="51"/>
      <c r="C25" s="51"/>
      <c r="D25" s="52"/>
      <c r="E25" s="53"/>
      <c r="F25" s="54"/>
      <c r="G25" s="54"/>
      <c r="H25" s="55"/>
      <c r="I25" s="55"/>
      <c r="J25" s="56"/>
      <c r="K25" s="55"/>
      <c r="L25" s="57"/>
      <c r="M25" s="58">
        <v>45407</v>
      </c>
    </row>
    <row r="26" spans="1:13" s="47" customFormat="1" ht="20.100000000000001" customHeight="1" thickBot="1">
      <c r="A26" s="59"/>
      <c r="B26" s="59"/>
      <c r="C26" s="60"/>
      <c r="D26" s="61"/>
      <c r="E26" s="62"/>
      <c r="F26" s="61"/>
      <c r="G26" s="61"/>
      <c r="H26" s="45"/>
      <c r="I26" s="63" t="s">
        <v>14</v>
      </c>
      <c r="J26" s="64"/>
      <c r="K26" s="65"/>
      <c r="L26" s="65"/>
      <c r="M26" s="61"/>
    </row>
    <row r="27" spans="1:13" s="8" customFormat="1" ht="20.100000000000001" customHeight="1" thickTop="1" thickBot="1">
      <c r="A27" s="66" t="s">
        <v>15</v>
      </c>
      <c r="B27" s="67" t="s">
        <v>16</v>
      </c>
      <c r="C27" s="68" t="s">
        <v>17</v>
      </c>
      <c r="D27" s="68"/>
      <c r="E27" s="69"/>
      <c r="F27" s="67" t="s">
        <v>18</v>
      </c>
      <c r="G27" s="67" t="s">
        <v>19</v>
      </c>
      <c r="H27" s="70" t="s">
        <v>20</v>
      </c>
      <c r="I27" s="70" t="s">
        <v>21</v>
      </c>
      <c r="J27" s="70"/>
      <c r="K27" s="70"/>
      <c r="L27" s="70" t="s">
        <v>22</v>
      </c>
      <c r="M27" s="71" t="s">
        <v>23</v>
      </c>
    </row>
    <row r="28" spans="1:13" ht="20.100000000000001" customHeight="1">
      <c r="A28" s="72" t="s">
        <v>24</v>
      </c>
      <c r="B28" s="73" t="s">
        <v>25</v>
      </c>
      <c r="C28" s="74">
        <v>30010</v>
      </c>
      <c r="D28" s="75"/>
      <c r="E28" s="76"/>
      <c r="F28" s="73" t="s">
        <v>26</v>
      </c>
      <c r="G28" s="73" t="s">
        <v>27</v>
      </c>
      <c r="H28" s="77">
        <v>1900</v>
      </c>
      <c r="I28" s="77">
        <f t="shared" ref="I28:I40" si="0">IF(ROUND(H28*1.1,0)=0,"",ROUND(H28*1.1,0))</f>
        <v>2090</v>
      </c>
      <c r="J28" s="73"/>
      <c r="K28" s="73">
        <f t="shared" ref="K28:K36" si="1">IF(ROUND(H28*0.9,0)=0,"",ROUND(H28*0.9,0))</f>
        <v>1710</v>
      </c>
      <c r="L28" s="77">
        <f t="shared" ref="L28:L40" si="2">IFERROR(ROUND(K28*1.1,0),"")</f>
        <v>1881</v>
      </c>
      <c r="M28" s="78"/>
    </row>
    <row r="29" spans="1:13" ht="20.100000000000001" customHeight="1">
      <c r="A29" s="79" t="s">
        <v>28</v>
      </c>
      <c r="B29" s="80" t="s">
        <v>29</v>
      </c>
      <c r="C29" s="81">
        <v>30020</v>
      </c>
      <c r="D29" s="82"/>
      <c r="E29" s="83"/>
      <c r="F29" s="80" t="s">
        <v>30</v>
      </c>
      <c r="G29" s="80" t="s">
        <v>31</v>
      </c>
      <c r="H29" s="84">
        <v>1900</v>
      </c>
      <c r="I29" s="84">
        <f t="shared" si="0"/>
        <v>2090</v>
      </c>
      <c r="J29" s="80"/>
      <c r="K29" s="80">
        <f t="shared" si="1"/>
        <v>1710</v>
      </c>
      <c r="L29" s="84">
        <f t="shared" si="2"/>
        <v>1881</v>
      </c>
      <c r="M29" s="85"/>
    </row>
    <row r="30" spans="1:13" ht="20.100000000000001" customHeight="1">
      <c r="A30" s="79" t="s">
        <v>32</v>
      </c>
      <c r="B30" s="80" t="s">
        <v>25</v>
      </c>
      <c r="C30" s="86">
        <v>30020</v>
      </c>
      <c r="D30" s="82"/>
      <c r="E30" s="83"/>
      <c r="F30" s="80" t="s">
        <v>30</v>
      </c>
      <c r="G30" s="80" t="s">
        <v>31</v>
      </c>
      <c r="H30" s="84">
        <v>1900</v>
      </c>
      <c r="I30" s="84">
        <v>2090</v>
      </c>
      <c r="J30" s="80"/>
      <c r="K30" s="80">
        <f t="shared" si="1"/>
        <v>1710</v>
      </c>
      <c r="L30" s="84">
        <f t="shared" si="2"/>
        <v>1881</v>
      </c>
      <c r="M30" s="85"/>
    </row>
    <row r="31" spans="1:13" ht="20.100000000000001" customHeight="1">
      <c r="A31" s="87" t="s">
        <v>33</v>
      </c>
      <c r="B31" s="88" t="s">
        <v>34</v>
      </c>
      <c r="C31" s="81">
        <v>30071</v>
      </c>
      <c r="D31" s="82"/>
      <c r="E31" s="83"/>
      <c r="F31" s="80" t="s">
        <v>35</v>
      </c>
      <c r="G31" s="80" t="s">
        <v>36</v>
      </c>
      <c r="H31" s="84">
        <v>2300</v>
      </c>
      <c r="I31" s="84">
        <f t="shared" si="0"/>
        <v>2530</v>
      </c>
      <c r="J31" s="80"/>
      <c r="K31" s="80">
        <f t="shared" si="1"/>
        <v>2070</v>
      </c>
      <c r="L31" s="84">
        <f t="shared" si="2"/>
        <v>2277</v>
      </c>
      <c r="M31" s="85"/>
    </row>
    <row r="32" spans="1:13" ht="20.100000000000001" customHeight="1">
      <c r="A32" s="72"/>
      <c r="B32" s="73"/>
      <c r="C32" s="81">
        <v>30072</v>
      </c>
      <c r="D32" s="82"/>
      <c r="E32" s="83" t="s">
        <v>37</v>
      </c>
      <c r="F32" s="80" t="s">
        <v>38</v>
      </c>
      <c r="G32" s="80" t="s">
        <v>39</v>
      </c>
      <c r="H32" s="84">
        <v>1100</v>
      </c>
      <c r="I32" s="84">
        <f t="shared" si="0"/>
        <v>1210</v>
      </c>
      <c r="J32" s="80"/>
      <c r="K32" s="80">
        <f t="shared" si="1"/>
        <v>990</v>
      </c>
      <c r="L32" s="84">
        <f t="shared" si="2"/>
        <v>1089</v>
      </c>
      <c r="M32" s="85"/>
    </row>
    <row r="33" spans="1:13" ht="20.100000000000001" customHeight="1">
      <c r="A33" s="87" t="s">
        <v>40</v>
      </c>
      <c r="B33" s="88" t="s">
        <v>41</v>
      </c>
      <c r="C33" s="81">
        <v>30081</v>
      </c>
      <c r="D33" s="82"/>
      <c r="E33" s="83"/>
      <c r="F33" s="80" t="s">
        <v>42</v>
      </c>
      <c r="G33" s="80" t="s">
        <v>31</v>
      </c>
      <c r="H33" s="84">
        <v>2300</v>
      </c>
      <c r="I33" s="84">
        <f t="shared" si="0"/>
        <v>2530</v>
      </c>
      <c r="J33" s="80"/>
      <c r="K33" s="80">
        <f t="shared" si="1"/>
        <v>2070</v>
      </c>
      <c r="L33" s="84">
        <f t="shared" si="2"/>
        <v>2277</v>
      </c>
      <c r="M33" s="85"/>
    </row>
    <row r="34" spans="1:13" ht="20.100000000000001" customHeight="1">
      <c r="A34" s="89"/>
      <c r="B34" s="90"/>
      <c r="C34" s="81">
        <v>30082</v>
      </c>
      <c r="D34" s="82"/>
      <c r="E34" s="83" t="s">
        <v>37</v>
      </c>
      <c r="F34" s="80" t="s">
        <v>43</v>
      </c>
      <c r="G34" s="80" t="s">
        <v>44</v>
      </c>
      <c r="H34" s="84">
        <v>2200</v>
      </c>
      <c r="I34" s="84">
        <f t="shared" si="0"/>
        <v>2420</v>
      </c>
      <c r="J34" s="91"/>
      <c r="K34" s="80">
        <f t="shared" si="1"/>
        <v>1980</v>
      </c>
      <c r="L34" s="84">
        <f t="shared" si="2"/>
        <v>2178</v>
      </c>
      <c r="M34" s="85"/>
    </row>
    <row r="35" spans="1:13" ht="20.100000000000001" customHeight="1">
      <c r="A35" s="89"/>
      <c r="B35" s="90"/>
      <c r="C35" s="81">
        <v>30083</v>
      </c>
      <c r="D35" s="82"/>
      <c r="E35" s="83" t="s">
        <v>37</v>
      </c>
      <c r="F35" s="80" t="s">
        <v>45</v>
      </c>
      <c r="G35" s="80" t="s">
        <v>46</v>
      </c>
      <c r="H35" s="84">
        <v>740</v>
      </c>
      <c r="I35" s="84">
        <f t="shared" si="0"/>
        <v>814</v>
      </c>
      <c r="J35" s="91"/>
      <c r="K35" s="80">
        <f t="shared" si="1"/>
        <v>666</v>
      </c>
      <c r="L35" s="84">
        <f t="shared" si="2"/>
        <v>733</v>
      </c>
      <c r="M35" s="85"/>
    </row>
    <row r="36" spans="1:13" ht="20.100000000000001" customHeight="1">
      <c r="A36" s="72"/>
      <c r="B36" s="73"/>
      <c r="C36" s="81">
        <v>30084</v>
      </c>
      <c r="D36" s="82"/>
      <c r="E36" s="83" t="s">
        <v>37</v>
      </c>
      <c r="F36" s="80" t="s">
        <v>47</v>
      </c>
      <c r="G36" s="80" t="s">
        <v>39</v>
      </c>
      <c r="H36" s="84">
        <v>1000</v>
      </c>
      <c r="I36" s="84">
        <f t="shared" si="0"/>
        <v>1100</v>
      </c>
      <c r="J36" s="91"/>
      <c r="K36" s="80">
        <f t="shared" si="1"/>
        <v>900</v>
      </c>
      <c r="L36" s="84">
        <f t="shared" si="2"/>
        <v>990</v>
      </c>
      <c r="M36" s="85"/>
    </row>
    <row r="37" spans="1:13" ht="20.100000000000001" customHeight="1">
      <c r="A37" s="79" t="s">
        <v>48</v>
      </c>
      <c r="B37" s="80" t="s">
        <v>25</v>
      </c>
      <c r="C37" s="81">
        <v>30090</v>
      </c>
      <c r="D37" s="82"/>
      <c r="E37" s="83"/>
      <c r="F37" s="80" t="s">
        <v>49</v>
      </c>
      <c r="G37" s="80" t="s">
        <v>50</v>
      </c>
      <c r="H37" s="84">
        <v>2200</v>
      </c>
      <c r="I37" s="84">
        <f t="shared" si="0"/>
        <v>2420</v>
      </c>
      <c r="J37" s="91" t="s">
        <v>51</v>
      </c>
      <c r="K37" s="80">
        <f>IF(ROUND(H37*0.95,0)=0,"",ROUND(H37*0.95,0))</f>
        <v>2090</v>
      </c>
      <c r="L37" s="84">
        <f t="shared" si="2"/>
        <v>2299</v>
      </c>
      <c r="M37" s="85"/>
    </row>
    <row r="38" spans="1:13" ht="20.100000000000001" customHeight="1">
      <c r="A38" s="87" t="s">
        <v>52</v>
      </c>
      <c r="B38" s="88" t="s">
        <v>53</v>
      </c>
      <c r="C38" s="81">
        <v>30101</v>
      </c>
      <c r="D38" s="82"/>
      <c r="E38" s="83"/>
      <c r="F38" s="80" t="s">
        <v>54</v>
      </c>
      <c r="G38" s="80" t="s">
        <v>55</v>
      </c>
      <c r="H38" s="84">
        <v>1500</v>
      </c>
      <c r="I38" s="84">
        <f t="shared" si="0"/>
        <v>1650</v>
      </c>
      <c r="J38" s="91"/>
      <c r="K38" s="80">
        <f>IF(ROUND(H38*0.9,0)=0,"",ROUND(H38*0.9,0))</f>
        <v>1350</v>
      </c>
      <c r="L38" s="84">
        <f t="shared" si="2"/>
        <v>1485</v>
      </c>
      <c r="M38" s="85"/>
    </row>
    <row r="39" spans="1:13" ht="20.100000000000001" customHeight="1">
      <c r="A39" s="72"/>
      <c r="B39" s="73"/>
      <c r="C39" s="81">
        <v>30102</v>
      </c>
      <c r="D39" s="82"/>
      <c r="E39" s="83" t="s">
        <v>37</v>
      </c>
      <c r="F39" s="80" t="s">
        <v>56</v>
      </c>
      <c r="G39" s="80" t="s">
        <v>57</v>
      </c>
      <c r="H39" s="84">
        <v>1524</v>
      </c>
      <c r="I39" s="84">
        <f t="shared" si="0"/>
        <v>1676</v>
      </c>
      <c r="J39" s="91"/>
      <c r="K39" s="80">
        <f>IF(ROUND(H39*0.9,0)=0,"",ROUND(H39*0.9,0))</f>
        <v>1372</v>
      </c>
      <c r="L39" s="84">
        <f t="shared" si="2"/>
        <v>1509</v>
      </c>
      <c r="M39" s="85"/>
    </row>
    <row r="40" spans="1:13" ht="20.100000000000001" customHeight="1">
      <c r="A40" s="87" t="s">
        <v>58</v>
      </c>
      <c r="B40" s="88" t="s">
        <v>25</v>
      </c>
      <c r="C40" s="81">
        <v>30121</v>
      </c>
      <c r="D40" s="82"/>
      <c r="E40" s="83"/>
      <c r="F40" s="80" t="s">
        <v>59</v>
      </c>
      <c r="G40" s="80" t="s">
        <v>50</v>
      </c>
      <c r="H40" s="84">
        <v>3850</v>
      </c>
      <c r="I40" s="84">
        <f t="shared" si="0"/>
        <v>4235</v>
      </c>
      <c r="J40" s="91" t="s">
        <v>51</v>
      </c>
      <c r="K40" s="80">
        <f>IF(ROUND(H40*1,0)=0,"",ROUND(H40*1,0))</f>
        <v>3850</v>
      </c>
      <c r="L40" s="84">
        <f t="shared" si="2"/>
        <v>4235</v>
      </c>
      <c r="M40" s="85"/>
    </row>
    <row r="41" spans="1:13" ht="20.100000000000001" customHeight="1">
      <c r="A41" s="89"/>
      <c r="B41" s="90"/>
      <c r="C41" s="81">
        <v>30122</v>
      </c>
      <c r="D41" s="82"/>
      <c r="E41" s="83"/>
      <c r="F41" s="80" t="s">
        <v>60</v>
      </c>
      <c r="G41" s="80"/>
      <c r="H41" s="84">
        <v>546</v>
      </c>
      <c r="I41" s="84">
        <f>IF(ROUND(H41*1,0)=0,"",ROUND(H41*1,0))</f>
        <v>546</v>
      </c>
      <c r="J41" s="91" t="s">
        <v>51</v>
      </c>
      <c r="K41" s="80">
        <f>IF(ROUND(H41*1,0)=0,"",ROUND(H41*1,0))</f>
        <v>546</v>
      </c>
      <c r="L41" s="84">
        <f>IFERROR(ROUND(K41*1,0),"")</f>
        <v>546</v>
      </c>
      <c r="M41" s="85"/>
    </row>
    <row r="42" spans="1:13" ht="20.100000000000001" customHeight="1">
      <c r="A42" s="72"/>
      <c r="B42" s="73"/>
      <c r="C42" s="81">
        <v>30123</v>
      </c>
      <c r="D42" s="82"/>
      <c r="E42" s="83"/>
      <c r="F42" s="80" t="s">
        <v>61</v>
      </c>
      <c r="G42" s="80"/>
      <c r="H42" s="84">
        <v>2078</v>
      </c>
      <c r="I42" s="84">
        <f>IF(ROUND(H42*1,0)=0,"",ROUND(H42*1,0))</f>
        <v>2078</v>
      </c>
      <c r="J42" s="91" t="s">
        <v>51</v>
      </c>
      <c r="K42" s="80">
        <f>IF(ROUND(H42*1,0)=0,"",ROUND(H42*1,0))</f>
        <v>2078</v>
      </c>
      <c r="L42" s="84">
        <f>IFERROR(ROUND(K42*1,0),"")</f>
        <v>2078</v>
      </c>
      <c r="M42" s="85"/>
    </row>
    <row r="43" spans="1:13" ht="20.100000000000001" customHeight="1" thickBot="1">
      <c r="A43" s="92"/>
      <c r="B43" s="93"/>
      <c r="C43" s="94"/>
      <c r="D43" s="95"/>
      <c r="E43" s="96"/>
      <c r="F43" s="93"/>
      <c r="G43" s="93"/>
      <c r="H43" s="97"/>
      <c r="I43" s="97"/>
      <c r="J43" s="98"/>
      <c r="K43" s="93"/>
      <c r="L43" s="97"/>
      <c r="M43" s="99"/>
    </row>
    <row r="44" spans="1:13" ht="20.100000000000001" customHeight="1" thickTop="1">
      <c r="J44" s="101"/>
    </row>
    <row r="45" spans="1:13" ht="20.100000000000001" customHeight="1" thickBot="1">
      <c r="J45" s="101"/>
    </row>
    <row r="46" spans="1:13" ht="20.100000000000001" customHeight="1" thickTop="1" thickBot="1">
      <c r="A46" s="102" t="s">
        <v>62</v>
      </c>
      <c r="B46" s="103"/>
      <c r="C46" s="103"/>
      <c r="D46" s="103"/>
      <c r="E46" s="103"/>
      <c r="F46" s="104"/>
      <c r="J46" s="101"/>
    </row>
    <row r="47" spans="1:13" ht="20.100000000000001" customHeight="1" thickTop="1">
      <c r="J47" s="101"/>
    </row>
    <row r="48" spans="1:13" s="112" customFormat="1" ht="20.100000000000001" customHeight="1">
      <c r="A48" s="105" t="s">
        <v>63</v>
      </c>
      <c r="B48" s="106"/>
      <c r="C48" s="106"/>
      <c r="D48" s="107"/>
      <c r="E48" s="108"/>
      <c r="F48" s="109"/>
      <c r="G48" s="109"/>
      <c r="H48" s="110"/>
      <c r="I48" s="110"/>
      <c r="J48" s="111"/>
      <c r="K48" s="110"/>
      <c r="L48" s="110"/>
      <c r="M48" s="109"/>
    </row>
    <row r="49" spans="1:13" s="112" customFormat="1" ht="20.100000000000001" customHeight="1" thickBot="1">
      <c r="A49" s="113"/>
      <c r="B49" s="113"/>
      <c r="C49" s="114"/>
      <c r="D49" s="114"/>
      <c r="E49" s="108"/>
      <c r="F49" s="109"/>
      <c r="G49" s="109"/>
      <c r="H49" s="110"/>
      <c r="I49" s="110"/>
      <c r="J49" s="111"/>
      <c r="K49" s="110"/>
      <c r="L49" s="110"/>
      <c r="M49" s="109"/>
    </row>
    <row r="50" spans="1:13" s="8" customFormat="1" ht="20.100000000000001" customHeight="1" thickTop="1" thickBot="1">
      <c r="A50" s="66" t="s">
        <v>15</v>
      </c>
      <c r="B50" s="67" t="s">
        <v>16</v>
      </c>
      <c r="C50" s="68" t="s">
        <v>17</v>
      </c>
      <c r="D50" s="68"/>
      <c r="E50" s="69"/>
      <c r="F50" s="67" t="s">
        <v>18</v>
      </c>
      <c r="G50" s="67" t="s">
        <v>19</v>
      </c>
      <c r="H50" s="70" t="s">
        <v>20</v>
      </c>
      <c r="I50" s="70" t="s">
        <v>21</v>
      </c>
      <c r="J50" s="70"/>
      <c r="K50" s="70"/>
      <c r="L50" s="70" t="s">
        <v>22</v>
      </c>
      <c r="M50" s="71" t="s">
        <v>23</v>
      </c>
    </row>
    <row r="51" spans="1:13" s="112" customFormat="1" ht="20.100000000000001" customHeight="1">
      <c r="A51" s="115"/>
      <c r="B51" s="116"/>
      <c r="C51" s="117"/>
      <c r="D51" s="118"/>
      <c r="E51" s="119"/>
      <c r="F51" s="120"/>
      <c r="G51" s="120"/>
      <c r="H51" s="121"/>
      <c r="I51" s="121"/>
      <c r="J51" s="121"/>
      <c r="K51" s="121"/>
      <c r="L51" s="121"/>
      <c r="M51" s="122"/>
    </row>
    <row r="52" spans="1:13" s="112" customFormat="1" ht="20.100000000000001" customHeight="1" thickBot="1">
      <c r="A52" s="123"/>
      <c r="B52" s="124"/>
      <c r="C52" s="125"/>
      <c r="D52" s="126"/>
      <c r="E52" s="127"/>
      <c r="F52" s="128"/>
      <c r="G52" s="128"/>
      <c r="H52" s="129"/>
      <c r="I52" s="129"/>
      <c r="J52" s="129"/>
      <c r="K52" s="129"/>
      <c r="L52" s="129"/>
      <c r="M52" s="130"/>
    </row>
    <row r="53" spans="1:13" s="137" customFormat="1" ht="20.100000000000001" customHeight="1" thickTop="1">
      <c r="A53" s="131"/>
      <c r="B53" s="131"/>
      <c r="C53" s="132"/>
      <c r="D53" s="132"/>
      <c r="E53" s="2"/>
      <c r="F53" s="133"/>
      <c r="G53" s="133"/>
      <c r="H53" s="134"/>
      <c r="I53" s="134"/>
      <c r="J53" s="135"/>
      <c r="K53" s="134"/>
      <c r="L53" s="136"/>
      <c r="M53" s="133"/>
    </row>
    <row r="54" spans="1:13" s="112" customFormat="1" ht="20.100000000000001" customHeight="1">
      <c r="A54" s="105" t="s">
        <v>64</v>
      </c>
      <c r="B54" s="106"/>
      <c r="C54" s="106"/>
      <c r="D54" s="107"/>
      <c r="E54" s="108"/>
      <c r="F54" s="109"/>
      <c r="G54" s="109"/>
      <c r="H54" s="110"/>
      <c r="I54" s="110"/>
      <c r="J54" s="111"/>
      <c r="K54" s="110"/>
      <c r="L54" s="110"/>
      <c r="M54" s="109"/>
    </row>
    <row r="55" spans="1:13" s="112" customFormat="1" ht="20.100000000000001" customHeight="1" thickBot="1">
      <c r="A55" s="113"/>
      <c r="B55" s="113"/>
      <c r="C55" s="114"/>
      <c r="D55" s="114"/>
      <c r="E55" s="108"/>
      <c r="F55" s="109"/>
      <c r="G55" s="109"/>
      <c r="H55" s="110"/>
      <c r="I55" s="110"/>
      <c r="J55" s="111"/>
      <c r="K55" s="110"/>
      <c r="L55" s="110"/>
      <c r="M55" s="109"/>
    </row>
    <row r="56" spans="1:13" s="8" customFormat="1" ht="20.100000000000001" customHeight="1" thickTop="1">
      <c r="A56" s="138" t="s">
        <v>15</v>
      </c>
      <c r="B56" s="139" t="s">
        <v>16</v>
      </c>
      <c r="C56" s="140" t="s">
        <v>17</v>
      </c>
      <c r="D56" s="140"/>
      <c r="E56" s="141"/>
      <c r="F56" s="139" t="s">
        <v>18</v>
      </c>
      <c r="G56" s="139" t="s">
        <v>19</v>
      </c>
      <c r="H56" s="142" t="s">
        <v>20</v>
      </c>
      <c r="I56" s="142" t="s">
        <v>21</v>
      </c>
      <c r="J56" s="143"/>
      <c r="K56" s="142"/>
      <c r="L56" s="142" t="s">
        <v>22</v>
      </c>
      <c r="M56" s="144" t="s">
        <v>23</v>
      </c>
    </row>
    <row r="57" spans="1:13" ht="20.100000000000001" customHeight="1">
      <c r="A57" s="87" t="s">
        <v>65</v>
      </c>
      <c r="B57" s="88" t="s">
        <v>66</v>
      </c>
      <c r="C57" s="81">
        <v>30311</v>
      </c>
      <c r="D57" s="82"/>
      <c r="E57" s="83"/>
      <c r="F57" s="80" t="s">
        <v>67</v>
      </c>
      <c r="G57" s="80" t="s">
        <v>55</v>
      </c>
      <c r="H57" s="84">
        <v>2700</v>
      </c>
      <c r="I57" s="84">
        <f>IF(ROUND(H57*1.1,0)=0,"",ROUND(H57*1.1,0))</f>
        <v>2970</v>
      </c>
      <c r="J57" s="80"/>
      <c r="K57" s="80">
        <f>IF(ROUND(H57*0.9,0)=0,"",ROUND(H57*0.9,0))</f>
        <v>2430</v>
      </c>
      <c r="L57" s="84">
        <f>IFERROR(ROUND(K57*1.1,0),"")</f>
        <v>2673</v>
      </c>
      <c r="M57" s="85"/>
    </row>
    <row r="58" spans="1:13" ht="20.100000000000001" customHeight="1">
      <c r="A58" s="89"/>
      <c r="B58" s="90"/>
      <c r="C58" s="86">
        <v>30320</v>
      </c>
      <c r="D58" s="82"/>
      <c r="E58" s="83" t="s">
        <v>37</v>
      </c>
      <c r="F58" s="80" t="s">
        <v>68</v>
      </c>
      <c r="G58" s="80" t="s">
        <v>69</v>
      </c>
      <c r="H58" s="84">
        <v>2500</v>
      </c>
      <c r="I58" s="84">
        <f>IF(ROUND(H58*1.1,0)=0,"",ROUND(H58*1.1,0))</f>
        <v>2750</v>
      </c>
      <c r="J58" s="91"/>
      <c r="K58" s="80">
        <f>IF(ROUND(H58*0.9,0)=0,"",ROUND(H58*0.9,0))</f>
        <v>2250</v>
      </c>
      <c r="L58" s="84">
        <f>IFERROR(ROUND(K58*1.1,0),"")</f>
        <v>2475</v>
      </c>
      <c r="M58" s="145" t="s">
        <v>70</v>
      </c>
    </row>
    <row r="59" spans="1:13" ht="20.100000000000001" customHeight="1">
      <c r="A59" s="89"/>
      <c r="B59" s="90"/>
      <c r="C59" s="81">
        <v>30313</v>
      </c>
      <c r="D59" s="82"/>
      <c r="E59" s="83" t="s">
        <v>37</v>
      </c>
      <c r="F59" s="80" t="s">
        <v>71</v>
      </c>
      <c r="G59" s="80" t="s">
        <v>72</v>
      </c>
      <c r="H59" s="84">
        <v>1580</v>
      </c>
      <c r="I59" s="84">
        <f>IF(ROUND(H59*1.1,0)=0,"",ROUND(H59*1.1,0))</f>
        <v>1738</v>
      </c>
      <c r="J59" s="91"/>
      <c r="K59" s="80">
        <f>IF(ROUND(H59*0.9,0)=0,"",ROUND(H59*0.9,0))</f>
        <v>1422</v>
      </c>
      <c r="L59" s="84">
        <f>IFERROR(ROUND(K59*1.1,0),"")</f>
        <v>1564</v>
      </c>
      <c r="M59" s="145" t="s">
        <v>73</v>
      </c>
    </row>
    <row r="60" spans="1:13" ht="20.100000000000001" customHeight="1">
      <c r="A60" s="146" t="s">
        <v>74</v>
      </c>
      <c r="B60" s="90"/>
      <c r="C60" s="81">
        <v>30314</v>
      </c>
      <c r="D60" s="82"/>
      <c r="E60" s="83" t="s">
        <v>75</v>
      </c>
      <c r="F60" s="80" t="s">
        <v>76</v>
      </c>
      <c r="G60" s="80"/>
      <c r="H60" s="84">
        <v>3696</v>
      </c>
      <c r="I60" s="84">
        <f t="shared" ref="I60:I65" si="3">IF(ROUND(H60*1,0)=0,"",ROUND(H60*1,0))</f>
        <v>3696</v>
      </c>
      <c r="J60" s="91" t="s">
        <v>77</v>
      </c>
      <c r="K60" s="80">
        <f t="shared" ref="K60:K65" si="4">IF(ROUND(H60*1,0)=0,"",ROUND(H60*1,0))</f>
        <v>3696</v>
      </c>
      <c r="L60" s="84">
        <f t="shared" ref="L60:L65" si="5">IFERROR(ROUND(K60*1,0),"")</f>
        <v>3696</v>
      </c>
      <c r="M60" s="147" t="s">
        <v>78</v>
      </c>
    </row>
    <row r="61" spans="1:13" ht="20.100000000000001" customHeight="1">
      <c r="A61" s="146" t="s">
        <v>79</v>
      </c>
      <c r="B61" s="90"/>
      <c r="C61" s="81">
        <v>30315</v>
      </c>
      <c r="D61" s="82"/>
      <c r="E61" s="83" t="s">
        <v>75</v>
      </c>
      <c r="F61" s="80" t="s">
        <v>80</v>
      </c>
      <c r="G61" s="80"/>
      <c r="H61" s="84">
        <v>1144</v>
      </c>
      <c r="I61" s="84">
        <f t="shared" si="3"/>
        <v>1144</v>
      </c>
      <c r="J61" s="91" t="s">
        <v>77</v>
      </c>
      <c r="K61" s="80">
        <f t="shared" si="4"/>
        <v>1144</v>
      </c>
      <c r="L61" s="84">
        <f t="shared" si="5"/>
        <v>1144</v>
      </c>
      <c r="M61" s="148"/>
    </row>
    <row r="62" spans="1:13" ht="20.100000000000001" customHeight="1">
      <c r="A62" s="89"/>
      <c r="B62" s="90"/>
      <c r="C62" s="81">
        <v>30316</v>
      </c>
      <c r="D62" s="82"/>
      <c r="E62" s="83" t="s">
        <v>75</v>
      </c>
      <c r="F62" s="80" t="s">
        <v>81</v>
      </c>
      <c r="G62" s="80"/>
      <c r="H62" s="84">
        <v>396</v>
      </c>
      <c r="I62" s="84">
        <f t="shared" si="3"/>
        <v>396</v>
      </c>
      <c r="J62" s="91" t="s">
        <v>77</v>
      </c>
      <c r="K62" s="80">
        <f t="shared" si="4"/>
        <v>396</v>
      </c>
      <c r="L62" s="84">
        <f t="shared" si="5"/>
        <v>396</v>
      </c>
      <c r="M62" s="148"/>
    </row>
    <row r="63" spans="1:13" ht="20.100000000000001" customHeight="1">
      <c r="A63" s="89"/>
      <c r="B63" s="90"/>
      <c r="C63" s="81">
        <v>30317</v>
      </c>
      <c r="D63" s="82"/>
      <c r="E63" s="83" t="s">
        <v>75</v>
      </c>
      <c r="F63" s="80" t="s">
        <v>82</v>
      </c>
      <c r="G63" s="80"/>
      <c r="H63" s="84">
        <v>616</v>
      </c>
      <c r="I63" s="84">
        <f t="shared" si="3"/>
        <v>616</v>
      </c>
      <c r="J63" s="91" t="s">
        <v>77</v>
      </c>
      <c r="K63" s="80">
        <f t="shared" si="4"/>
        <v>616</v>
      </c>
      <c r="L63" s="84">
        <f t="shared" si="5"/>
        <v>616</v>
      </c>
      <c r="M63" s="148"/>
    </row>
    <row r="64" spans="1:13" ht="20.100000000000001" customHeight="1">
      <c r="A64" s="89"/>
      <c r="B64" s="90"/>
      <c r="C64" s="81">
        <v>30318</v>
      </c>
      <c r="D64" s="82"/>
      <c r="E64" s="83" t="s">
        <v>75</v>
      </c>
      <c r="F64" s="80" t="s">
        <v>83</v>
      </c>
      <c r="G64" s="80"/>
      <c r="H64" s="84">
        <v>528</v>
      </c>
      <c r="I64" s="84">
        <f t="shared" si="3"/>
        <v>528</v>
      </c>
      <c r="J64" s="91" t="s">
        <v>77</v>
      </c>
      <c r="K64" s="80">
        <f t="shared" si="4"/>
        <v>528</v>
      </c>
      <c r="L64" s="84">
        <f t="shared" si="5"/>
        <v>528</v>
      </c>
      <c r="M64" s="148"/>
    </row>
    <row r="65" spans="1:13" ht="20.100000000000001" customHeight="1">
      <c r="A65" s="72"/>
      <c r="B65" s="73"/>
      <c r="C65" s="81">
        <v>30319</v>
      </c>
      <c r="D65" s="82"/>
      <c r="E65" s="83" t="s">
        <v>75</v>
      </c>
      <c r="F65" s="80" t="s">
        <v>84</v>
      </c>
      <c r="G65" s="80"/>
      <c r="H65" s="84">
        <v>352</v>
      </c>
      <c r="I65" s="84">
        <f t="shared" si="3"/>
        <v>352</v>
      </c>
      <c r="J65" s="91" t="s">
        <v>77</v>
      </c>
      <c r="K65" s="80">
        <f t="shared" si="4"/>
        <v>352</v>
      </c>
      <c r="L65" s="84">
        <f t="shared" si="5"/>
        <v>352</v>
      </c>
      <c r="M65" s="148"/>
    </row>
    <row r="66" spans="1:13" ht="20.100000000000001" customHeight="1">
      <c r="A66" s="79" t="s">
        <v>85</v>
      </c>
      <c r="B66" s="80" t="s">
        <v>86</v>
      </c>
      <c r="C66" s="81">
        <v>30320</v>
      </c>
      <c r="D66" s="82"/>
      <c r="E66" s="83"/>
      <c r="F66" s="80" t="s">
        <v>68</v>
      </c>
      <c r="G66" s="80" t="s">
        <v>69</v>
      </c>
      <c r="H66" s="84">
        <v>2500</v>
      </c>
      <c r="I66" s="84">
        <f t="shared" ref="I66:I98" si="6">IF(ROUND(H66*1.1,0)=0,"",ROUND(H66*1.1,0))</f>
        <v>2750</v>
      </c>
      <c r="J66" s="80"/>
      <c r="K66" s="80">
        <f>IF(ROUND(H66*0.9,0)=0,"",ROUND(H66*0.9,0))</f>
        <v>2250</v>
      </c>
      <c r="L66" s="84">
        <f t="shared" ref="L66:L98" si="7">IFERROR(ROUND(K66*1.1,0),"")</f>
        <v>2475</v>
      </c>
      <c r="M66" s="85"/>
    </row>
    <row r="67" spans="1:13" ht="20.100000000000001" customHeight="1">
      <c r="A67" s="79" t="s">
        <v>87</v>
      </c>
      <c r="B67" s="80" t="s">
        <v>88</v>
      </c>
      <c r="C67" s="81">
        <v>30330</v>
      </c>
      <c r="D67" s="82"/>
      <c r="E67" s="83"/>
      <c r="F67" s="80" t="s">
        <v>89</v>
      </c>
      <c r="G67" s="80" t="s">
        <v>90</v>
      </c>
      <c r="H67" s="84">
        <v>3200</v>
      </c>
      <c r="I67" s="84">
        <f t="shared" si="6"/>
        <v>3520</v>
      </c>
      <c r="J67" s="80" t="s">
        <v>77</v>
      </c>
      <c r="K67" s="80">
        <f>IF(ROUND(H67*0.95,0)=0,"",ROUND(H67*0.95,0))</f>
        <v>3040</v>
      </c>
      <c r="L67" s="84">
        <f t="shared" si="7"/>
        <v>3344</v>
      </c>
      <c r="M67" s="85"/>
    </row>
    <row r="68" spans="1:13" ht="20.100000000000001" customHeight="1">
      <c r="A68" s="79" t="s">
        <v>91</v>
      </c>
      <c r="B68" s="80" t="s">
        <v>92</v>
      </c>
      <c r="C68" s="81">
        <v>30340</v>
      </c>
      <c r="D68" s="82"/>
      <c r="E68" s="83"/>
      <c r="F68" s="80" t="s">
        <v>93</v>
      </c>
      <c r="G68" s="80" t="s">
        <v>72</v>
      </c>
      <c r="H68" s="84">
        <v>2200</v>
      </c>
      <c r="I68" s="84">
        <f t="shared" si="6"/>
        <v>2420</v>
      </c>
      <c r="J68" s="80"/>
      <c r="K68" s="80">
        <f t="shared" ref="K68:K98" si="8">IF(ROUND(H68*0.9,0)=0,"",ROUND(H68*0.9,0))</f>
        <v>1980</v>
      </c>
      <c r="L68" s="84">
        <f t="shared" si="7"/>
        <v>2178</v>
      </c>
      <c r="M68" s="85"/>
    </row>
    <row r="69" spans="1:13" ht="20.100000000000001" customHeight="1">
      <c r="A69" s="79" t="s">
        <v>94</v>
      </c>
      <c r="B69" s="80" t="s">
        <v>95</v>
      </c>
      <c r="C69" s="81">
        <v>30350</v>
      </c>
      <c r="D69" s="82"/>
      <c r="E69" s="83"/>
      <c r="F69" s="80"/>
      <c r="G69" s="80"/>
      <c r="H69" s="84"/>
      <c r="I69" s="84" t="str">
        <f t="shared" si="6"/>
        <v/>
      </c>
      <c r="J69" s="80"/>
      <c r="K69" s="80" t="str">
        <f t="shared" si="8"/>
        <v/>
      </c>
      <c r="L69" s="84" t="str">
        <f t="shared" si="7"/>
        <v/>
      </c>
      <c r="M69" s="85"/>
    </row>
    <row r="70" spans="1:13" ht="20.100000000000001" customHeight="1">
      <c r="A70" s="79" t="s">
        <v>96</v>
      </c>
      <c r="B70" s="80" t="s">
        <v>97</v>
      </c>
      <c r="C70" s="81">
        <v>30360</v>
      </c>
      <c r="D70" s="82"/>
      <c r="E70" s="83"/>
      <c r="F70" s="80" t="s">
        <v>98</v>
      </c>
      <c r="G70" s="80" t="s">
        <v>55</v>
      </c>
      <c r="H70" s="84">
        <v>2100</v>
      </c>
      <c r="I70" s="84">
        <f t="shared" si="6"/>
        <v>2310</v>
      </c>
      <c r="J70" s="80"/>
      <c r="K70" s="80">
        <f t="shared" si="8"/>
        <v>1890</v>
      </c>
      <c r="L70" s="84">
        <f t="shared" si="7"/>
        <v>2079</v>
      </c>
      <c r="M70" s="85"/>
    </row>
    <row r="71" spans="1:13" ht="20.100000000000001" customHeight="1">
      <c r="A71" s="79" t="s">
        <v>99</v>
      </c>
      <c r="B71" s="80" t="s">
        <v>100</v>
      </c>
      <c r="C71" s="81">
        <v>30370</v>
      </c>
      <c r="D71" s="82"/>
      <c r="E71" s="83"/>
      <c r="F71" s="80" t="s">
        <v>101</v>
      </c>
      <c r="G71" s="80" t="s">
        <v>102</v>
      </c>
      <c r="H71" s="84">
        <v>2900</v>
      </c>
      <c r="I71" s="84">
        <f t="shared" si="6"/>
        <v>3190</v>
      </c>
      <c r="J71" s="80"/>
      <c r="K71" s="80">
        <f t="shared" si="8"/>
        <v>2610</v>
      </c>
      <c r="L71" s="84">
        <f t="shared" si="7"/>
        <v>2871</v>
      </c>
      <c r="M71" s="85"/>
    </row>
    <row r="72" spans="1:13" ht="20.100000000000001" customHeight="1">
      <c r="A72" s="79" t="s">
        <v>103</v>
      </c>
      <c r="B72" s="80" t="s">
        <v>104</v>
      </c>
      <c r="C72" s="81">
        <v>30380</v>
      </c>
      <c r="D72" s="82"/>
      <c r="E72" s="83"/>
      <c r="F72" s="80"/>
      <c r="G72" s="80"/>
      <c r="H72" s="84"/>
      <c r="I72" s="84" t="str">
        <f t="shared" si="6"/>
        <v/>
      </c>
      <c r="J72" s="80"/>
      <c r="K72" s="80" t="str">
        <f t="shared" si="8"/>
        <v/>
      </c>
      <c r="L72" s="84" t="str">
        <f t="shared" si="7"/>
        <v/>
      </c>
      <c r="M72" s="85"/>
    </row>
    <row r="73" spans="1:13" ht="20.100000000000001" customHeight="1">
      <c r="A73" s="79" t="s">
        <v>105</v>
      </c>
      <c r="B73" s="80" t="s">
        <v>106</v>
      </c>
      <c r="C73" s="81">
        <v>30390</v>
      </c>
      <c r="D73" s="82"/>
      <c r="E73" s="83"/>
      <c r="F73" s="80" t="s">
        <v>107</v>
      </c>
      <c r="G73" s="80" t="s">
        <v>72</v>
      </c>
      <c r="H73" s="84">
        <v>1650</v>
      </c>
      <c r="I73" s="84">
        <f t="shared" si="6"/>
        <v>1815</v>
      </c>
      <c r="J73" s="80"/>
      <c r="K73" s="80">
        <f t="shared" si="8"/>
        <v>1485</v>
      </c>
      <c r="L73" s="84">
        <f t="shared" si="7"/>
        <v>1634</v>
      </c>
      <c r="M73" s="85"/>
    </row>
    <row r="74" spans="1:13" ht="20.100000000000001" customHeight="1">
      <c r="A74" s="87" t="s">
        <v>108</v>
      </c>
      <c r="B74" s="88" t="s">
        <v>109</v>
      </c>
      <c r="C74" s="81">
        <v>30401</v>
      </c>
      <c r="D74" s="82"/>
      <c r="E74" s="83"/>
      <c r="F74" s="80" t="s">
        <v>110</v>
      </c>
      <c r="G74" s="80" t="s">
        <v>27</v>
      </c>
      <c r="H74" s="84">
        <v>2300</v>
      </c>
      <c r="I74" s="84">
        <f t="shared" si="6"/>
        <v>2530</v>
      </c>
      <c r="J74" s="80"/>
      <c r="K74" s="80">
        <f t="shared" si="8"/>
        <v>2070</v>
      </c>
      <c r="L74" s="84">
        <f t="shared" si="7"/>
        <v>2277</v>
      </c>
      <c r="M74" s="85"/>
    </row>
    <row r="75" spans="1:13" ht="20.100000000000001" customHeight="1">
      <c r="A75" s="72"/>
      <c r="B75" s="73"/>
      <c r="C75" s="81">
        <v>30402</v>
      </c>
      <c r="D75" s="82"/>
      <c r="E75" s="83" t="s">
        <v>37</v>
      </c>
      <c r="F75" s="80" t="s">
        <v>111</v>
      </c>
      <c r="G75" s="80" t="s">
        <v>112</v>
      </c>
      <c r="H75" s="84">
        <v>1700</v>
      </c>
      <c r="I75" s="84">
        <f t="shared" si="6"/>
        <v>1870</v>
      </c>
      <c r="J75" s="80"/>
      <c r="K75" s="80">
        <f t="shared" si="8"/>
        <v>1530</v>
      </c>
      <c r="L75" s="84">
        <f t="shared" si="7"/>
        <v>1683</v>
      </c>
      <c r="M75" s="85"/>
    </row>
    <row r="76" spans="1:13" ht="20.100000000000001" customHeight="1" thickBot="1">
      <c r="A76" s="92"/>
      <c r="B76" s="93"/>
      <c r="C76" s="94"/>
      <c r="D76" s="95"/>
      <c r="E76" s="96"/>
      <c r="F76" s="93"/>
      <c r="G76" s="93"/>
      <c r="H76" s="97"/>
      <c r="I76" s="97"/>
      <c r="J76" s="93"/>
      <c r="K76" s="93"/>
      <c r="L76" s="97"/>
      <c r="M76" s="99"/>
    </row>
    <row r="77" spans="1:13" ht="20.100000000000001" customHeight="1" thickTop="1"/>
    <row r="78" spans="1:13" ht="9.75" customHeight="1"/>
    <row r="79" spans="1:13" s="112" customFormat="1" ht="20.100000000000001" customHeight="1">
      <c r="A79" s="105" t="s">
        <v>113</v>
      </c>
      <c r="B79" s="106"/>
      <c r="C79" s="106"/>
      <c r="D79" s="107"/>
      <c r="E79" s="108"/>
      <c r="F79" s="109"/>
      <c r="G79" s="109"/>
      <c r="H79" s="110"/>
      <c r="I79" s="110"/>
      <c r="J79" s="111"/>
      <c r="K79" s="110"/>
      <c r="L79" s="110"/>
      <c r="M79" s="109"/>
    </row>
    <row r="80" spans="1:13" s="112" customFormat="1" ht="20.100000000000001" customHeight="1" thickBot="1">
      <c r="A80" s="149"/>
      <c r="B80" s="149"/>
      <c r="C80" s="10"/>
      <c r="D80" s="150"/>
      <c r="E80" s="108"/>
      <c r="F80" s="151"/>
      <c r="G80" s="109"/>
      <c r="H80" s="110"/>
      <c r="I80" s="110"/>
      <c r="J80" s="111"/>
      <c r="K80" s="110"/>
      <c r="L80" s="110"/>
      <c r="M80" s="109"/>
    </row>
    <row r="81" spans="1:13" s="8" customFormat="1" ht="20.100000000000001" customHeight="1" thickTop="1">
      <c r="A81" s="138" t="s">
        <v>15</v>
      </c>
      <c r="B81" s="139" t="s">
        <v>16</v>
      </c>
      <c r="C81" s="140" t="s">
        <v>17</v>
      </c>
      <c r="D81" s="140"/>
      <c r="E81" s="141"/>
      <c r="F81" s="139" t="s">
        <v>18</v>
      </c>
      <c r="G81" s="139" t="s">
        <v>19</v>
      </c>
      <c r="H81" s="142" t="s">
        <v>20</v>
      </c>
      <c r="I81" s="142" t="s">
        <v>21</v>
      </c>
      <c r="J81" s="143"/>
      <c r="K81" s="142"/>
      <c r="L81" s="142" t="s">
        <v>22</v>
      </c>
      <c r="M81" s="144" t="s">
        <v>23</v>
      </c>
    </row>
    <row r="82" spans="1:13" ht="20.100000000000001" customHeight="1">
      <c r="A82" s="87" t="s">
        <v>114</v>
      </c>
      <c r="B82" s="88" t="s">
        <v>115</v>
      </c>
      <c r="C82" s="81">
        <v>30511</v>
      </c>
      <c r="D82" s="82"/>
      <c r="E82" s="83"/>
      <c r="F82" s="80" t="s">
        <v>116</v>
      </c>
      <c r="G82" s="80" t="s">
        <v>55</v>
      </c>
      <c r="H82" s="84">
        <v>2700</v>
      </c>
      <c r="I82" s="84">
        <f t="shared" si="6"/>
        <v>2970</v>
      </c>
      <c r="J82" s="80"/>
      <c r="K82" s="80">
        <f t="shared" si="8"/>
        <v>2430</v>
      </c>
      <c r="L82" s="84">
        <f t="shared" si="7"/>
        <v>2673</v>
      </c>
      <c r="M82" s="85"/>
    </row>
    <row r="83" spans="1:13" ht="20.100000000000001" customHeight="1">
      <c r="A83" s="72"/>
      <c r="B83" s="73"/>
      <c r="C83" s="81">
        <v>30512</v>
      </c>
      <c r="D83" s="82"/>
      <c r="E83" s="83" t="s">
        <v>37</v>
      </c>
      <c r="F83" s="80" t="s">
        <v>117</v>
      </c>
      <c r="G83" s="80" t="s">
        <v>55</v>
      </c>
      <c r="H83" s="84">
        <v>3400</v>
      </c>
      <c r="I83" s="84">
        <f t="shared" si="6"/>
        <v>3740</v>
      </c>
      <c r="J83" s="80"/>
      <c r="K83" s="80">
        <f t="shared" si="8"/>
        <v>3060</v>
      </c>
      <c r="L83" s="84">
        <f t="shared" si="7"/>
        <v>3366</v>
      </c>
      <c r="M83" s="85"/>
    </row>
    <row r="84" spans="1:13" ht="20.100000000000001" customHeight="1">
      <c r="A84" s="79" t="s">
        <v>118</v>
      </c>
      <c r="B84" s="80" t="s">
        <v>88</v>
      </c>
      <c r="C84" s="81">
        <v>30520</v>
      </c>
      <c r="D84" s="82"/>
      <c r="E84" s="83"/>
      <c r="F84" s="80"/>
      <c r="G84" s="80"/>
      <c r="H84" s="84"/>
      <c r="I84" s="84" t="str">
        <f t="shared" si="6"/>
        <v/>
      </c>
      <c r="J84" s="80"/>
      <c r="K84" s="80" t="str">
        <f t="shared" si="8"/>
        <v/>
      </c>
      <c r="L84" s="84" t="str">
        <f t="shared" si="7"/>
        <v/>
      </c>
      <c r="M84" s="85"/>
    </row>
    <row r="85" spans="1:13" ht="20.100000000000001" customHeight="1">
      <c r="A85" s="79" t="s">
        <v>119</v>
      </c>
      <c r="B85" s="80" t="s">
        <v>95</v>
      </c>
      <c r="C85" s="81">
        <v>30530</v>
      </c>
      <c r="D85" s="82"/>
      <c r="E85" s="83"/>
      <c r="F85" s="80"/>
      <c r="G85" s="80"/>
      <c r="H85" s="84"/>
      <c r="I85" s="84" t="str">
        <f t="shared" si="6"/>
        <v/>
      </c>
      <c r="J85" s="80"/>
      <c r="K85" s="80" t="str">
        <f t="shared" si="8"/>
        <v/>
      </c>
      <c r="L85" s="84" t="str">
        <f t="shared" si="7"/>
        <v/>
      </c>
      <c r="M85" s="85"/>
    </row>
    <row r="86" spans="1:13" ht="20.100000000000001" customHeight="1">
      <c r="A86" s="79" t="s">
        <v>120</v>
      </c>
      <c r="B86" s="80" t="s">
        <v>88</v>
      </c>
      <c r="C86" s="81">
        <v>30540</v>
      </c>
      <c r="D86" s="82"/>
      <c r="E86" s="83"/>
      <c r="F86" s="80"/>
      <c r="G86" s="80"/>
      <c r="H86" s="84"/>
      <c r="I86" s="84" t="str">
        <f t="shared" si="6"/>
        <v/>
      </c>
      <c r="J86" s="80"/>
      <c r="K86" s="80" t="str">
        <f t="shared" si="8"/>
        <v/>
      </c>
      <c r="L86" s="84" t="str">
        <f t="shared" si="7"/>
        <v/>
      </c>
      <c r="M86" s="85"/>
    </row>
    <row r="87" spans="1:13" ht="20.100000000000001" customHeight="1">
      <c r="A87" s="79" t="s">
        <v>121</v>
      </c>
      <c r="B87" s="80" t="s">
        <v>92</v>
      </c>
      <c r="C87" s="81">
        <v>30550</v>
      </c>
      <c r="D87" s="82"/>
      <c r="E87" s="83"/>
      <c r="F87" s="80" t="s">
        <v>122</v>
      </c>
      <c r="G87" s="80" t="s">
        <v>27</v>
      </c>
      <c r="H87" s="84">
        <v>2000</v>
      </c>
      <c r="I87" s="84">
        <f t="shared" si="6"/>
        <v>2200</v>
      </c>
      <c r="J87" s="80"/>
      <c r="K87" s="80">
        <f t="shared" si="8"/>
        <v>1800</v>
      </c>
      <c r="L87" s="84">
        <f t="shared" si="7"/>
        <v>1980</v>
      </c>
      <c r="M87" s="85"/>
    </row>
    <row r="88" spans="1:13" ht="20.100000000000001" customHeight="1">
      <c r="A88" s="87" t="s">
        <v>123</v>
      </c>
      <c r="B88" s="88" t="s">
        <v>124</v>
      </c>
      <c r="C88" s="81">
        <v>30561</v>
      </c>
      <c r="D88" s="82"/>
      <c r="E88" s="83"/>
      <c r="F88" s="80" t="s">
        <v>125</v>
      </c>
      <c r="G88" s="80" t="s">
        <v>55</v>
      </c>
      <c r="H88" s="84">
        <v>2500</v>
      </c>
      <c r="I88" s="84">
        <f t="shared" si="6"/>
        <v>2750</v>
      </c>
      <c r="J88" s="80"/>
      <c r="K88" s="80">
        <f t="shared" si="8"/>
        <v>2250</v>
      </c>
      <c r="L88" s="84">
        <f t="shared" si="7"/>
        <v>2475</v>
      </c>
      <c r="M88" s="85"/>
    </row>
    <row r="89" spans="1:13" ht="20.100000000000001" customHeight="1">
      <c r="A89" s="72"/>
      <c r="B89" s="73"/>
      <c r="C89" s="152">
        <v>30562</v>
      </c>
      <c r="D89" s="153" t="s">
        <v>126</v>
      </c>
      <c r="E89" s="154" t="s">
        <v>37</v>
      </c>
      <c r="F89" s="155" t="s">
        <v>127</v>
      </c>
      <c r="G89" s="155" t="s">
        <v>128</v>
      </c>
      <c r="H89" s="156">
        <v>2400</v>
      </c>
      <c r="I89" s="156">
        <f t="shared" si="6"/>
        <v>2640</v>
      </c>
      <c r="J89" s="155"/>
      <c r="K89" s="155">
        <f t="shared" si="8"/>
        <v>2160</v>
      </c>
      <c r="L89" s="156">
        <f t="shared" si="7"/>
        <v>2376</v>
      </c>
      <c r="M89" s="157" t="s">
        <v>129</v>
      </c>
    </row>
    <row r="90" spans="1:13" ht="20.100000000000001" customHeight="1">
      <c r="A90" s="79" t="s">
        <v>130</v>
      </c>
      <c r="B90" s="80" t="s">
        <v>88</v>
      </c>
      <c r="C90" s="81">
        <v>30570</v>
      </c>
      <c r="D90" s="82"/>
      <c r="E90" s="83"/>
      <c r="F90" s="80"/>
      <c r="G90" s="80"/>
      <c r="H90" s="84"/>
      <c r="I90" s="84" t="str">
        <f t="shared" si="6"/>
        <v/>
      </c>
      <c r="J90" s="80"/>
      <c r="K90" s="80" t="str">
        <f t="shared" si="8"/>
        <v/>
      </c>
      <c r="L90" s="84" t="str">
        <f t="shared" si="7"/>
        <v/>
      </c>
      <c r="M90" s="85"/>
    </row>
    <row r="91" spans="1:13" ht="20.100000000000001" customHeight="1">
      <c r="A91" s="79" t="s">
        <v>130</v>
      </c>
      <c r="B91" s="80" t="s">
        <v>95</v>
      </c>
      <c r="C91" s="81">
        <v>30580</v>
      </c>
      <c r="D91" s="82"/>
      <c r="E91" s="83"/>
      <c r="F91" s="80"/>
      <c r="G91" s="80"/>
      <c r="H91" s="84"/>
      <c r="I91" s="84" t="str">
        <f t="shared" si="6"/>
        <v/>
      </c>
      <c r="J91" s="80"/>
      <c r="K91" s="80" t="str">
        <f t="shared" si="8"/>
        <v/>
      </c>
      <c r="L91" s="84" t="str">
        <f t="shared" si="7"/>
        <v/>
      </c>
      <c r="M91" s="85"/>
    </row>
    <row r="92" spans="1:13" ht="20.100000000000001" customHeight="1">
      <c r="A92" s="87" t="s">
        <v>130</v>
      </c>
      <c r="B92" s="88" t="s">
        <v>97</v>
      </c>
      <c r="C92" s="81">
        <v>30591</v>
      </c>
      <c r="D92" s="82"/>
      <c r="E92" s="83" t="s">
        <v>37</v>
      </c>
      <c r="F92" s="80" t="s">
        <v>131</v>
      </c>
      <c r="G92" s="80" t="s">
        <v>55</v>
      </c>
      <c r="H92" s="84">
        <v>2700</v>
      </c>
      <c r="I92" s="84">
        <f t="shared" si="6"/>
        <v>2970</v>
      </c>
      <c r="J92" s="80"/>
      <c r="K92" s="80">
        <f t="shared" si="8"/>
        <v>2430</v>
      </c>
      <c r="L92" s="84">
        <f t="shared" si="7"/>
        <v>2673</v>
      </c>
      <c r="M92" s="85"/>
    </row>
    <row r="93" spans="1:13" ht="20.100000000000001" customHeight="1">
      <c r="A93" s="72"/>
      <c r="B93" s="73"/>
      <c r="C93" s="81">
        <v>30592</v>
      </c>
      <c r="D93" s="82"/>
      <c r="E93" s="83" t="s">
        <v>37</v>
      </c>
      <c r="F93" s="80" t="s">
        <v>132</v>
      </c>
      <c r="G93" s="80" t="s">
        <v>55</v>
      </c>
      <c r="H93" s="84">
        <v>3600</v>
      </c>
      <c r="I93" s="84">
        <f t="shared" si="6"/>
        <v>3960</v>
      </c>
      <c r="J93" s="80"/>
      <c r="K93" s="80">
        <f t="shared" si="8"/>
        <v>3240</v>
      </c>
      <c r="L93" s="84">
        <f t="shared" si="7"/>
        <v>3564</v>
      </c>
      <c r="M93" s="85"/>
    </row>
    <row r="94" spans="1:13" ht="20.100000000000001" customHeight="1">
      <c r="A94" s="79" t="s">
        <v>133</v>
      </c>
      <c r="B94" s="80" t="s">
        <v>134</v>
      </c>
      <c r="C94" s="81">
        <v>30600</v>
      </c>
      <c r="D94" s="82"/>
      <c r="E94" s="83"/>
      <c r="F94" s="80"/>
      <c r="G94" s="80"/>
      <c r="H94" s="84"/>
      <c r="I94" s="84" t="str">
        <f t="shared" si="6"/>
        <v/>
      </c>
      <c r="J94" s="80"/>
      <c r="K94" s="80" t="str">
        <f t="shared" si="8"/>
        <v/>
      </c>
      <c r="L94" s="84" t="str">
        <f t="shared" si="7"/>
        <v/>
      </c>
      <c r="M94" s="85"/>
    </row>
    <row r="95" spans="1:13" ht="20.100000000000001" customHeight="1">
      <c r="A95" s="79" t="s">
        <v>135</v>
      </c>
      <c r="B95" s="80" t="s">
        <v>136</v>
      </c>
      <c r="C95" s="81">
        <v>30610</v>
      </c>
      <c r="D95" s="82"/>
      <c r="E95" s="83"/>
      <c r="F95" s="80"/>
      <c r="G95" s="80"/>
      <c r="H95" s="84"/>
      <c r="I95" s="84" t="str">
        <f t="shared" si="6"/>
        <v/>
      </c>
      <c r="J95" s="80"/>
      <c r="K95" s="80" t="str">
        <f t="shared" si="8"/>
        <v/>
      </c>
      <c r="L95" s="84" t="str">
        <f t="shared" si="7"/>
        <v/>
      </c>
      <c r="M95" s="85"/>
    </row>
    <row r="96" spans="1:13" ht="20.100000000000001" customHeight="1">
      <c r="A96" s="79" t="s">
        <v>137</v>
      </c>
      <c r="B96" s="80" t="s">
        <v>106</v>
      </c>
      <c r="C96" s="81">
        <v>30620</v>
      </c>
      <c r="D96" s="82"/>
      <c r="E96" s="83"/>
      <c r="F96" s="80" t="s">
        <v>138</v>
      </c>
      <c r="G96" s="80" t="s">
        <v>55</v>
      </c>
      <c r="H96" s="84">
        <v>2600</v>
      </c>
      <c r="I96" s="84">
        <f t="shared" si="6"/>
        <v>2860</v>
      </c>
      <c r="J96" s="80"/>
      <c r="K96" s="80">
        <f t="shared" si="8"/>
        <v>2340</v>
      </c>
      <c r="L96" s="84">
        <f t="shared" si="7"/>
        <v>2574</v>
      </c>
      <c r="M96" s="85"/>
    </row>
    <row r="97" spans="1:13" ht="20.100000000000001" customHeight="1">
      <c r="A97" s="87" t="s">
        <v>139</v>
      </c>
      <c r="B97" s="88" t="s">
        <v>109</v>
      </c>
      <c r="C97" s="81">
        <v>30631</v>
      </c>
      <c r="D97" s="82"/>
      <c r="E97" s="83"/>
      <c r="F97" s="80" t="s">
        <v>140</v>
      </c>
      <c r="G97" s="80" t="s">
        <v>141</v>
      </c>
      <c r="H97" s="84">
        <v>2500</v>
      </c>
      <c r="I97" s="84">
        <f t="shared" si="6"/>
        <v>2750</v>
      </c>
      <c r="J97" s="80"/>
      <c r="K97" s="80">
        <f t="shared" si="8"/>
        <v>2250</v>
      </c>
      <c r="L97" s="84">
        <f t="shared" si="7"/>
        <v>2475</v>
      </c>
      <c r="M97" s="85"/>
    </row>
    <row r="98" spans="1:13" ht="20.100000000000001" customHeight="1">
      <c r="A98" s="72"/>
      <c r="B98" s="73"/>
      <c r="C98" s="81">
        <v>30632</v>
      </c>
      <c r="D98" s="82"/>
      <c r="E98" s="83" t="s">
        <v>37</v>
      </c>
      <c r="F98" s="80" t="s">
        <v>142</v>
      </c>
      <c r="G98" s="80" t="s">
        <v>102</v>
      </c>
      <c r="H98" s="84">
        <v>3400</v>
      </c>
      <c r="I98" s="84">
        <f t="shared" si="6"/>
        <v>3740</v>
      </c>
      <c r="J98" s="80"/>
      <c r="K98" s="80">
        <f t="shared" si="8"/>
        <v>3060</v>
      </c>
      <c r="L98" s="84">
        <f t="shared" si="7"/>
        <v>3366</v>
      </c>
      <c r="M98" s="85"/>
    </row>
    <row r="99" spans="1:13" ht="20.100000000000001" customHeight="1" thickBot="1">
      <c r="A99" s="92"/>
      <c r="B99" s="93"/>
      <c r="C99" s="94"/>
      <c r="D99" s="95"/>
      <c r="E99" s="96"/>
      <c r="F99" s="93"/>
      <c r="G99" s="93"/>
      <c r="H99" s="97"/>
      <c r="I99" s="97"/>
      <c r="J99" s="93"/>
      <c r="K99" s="93"/>
      <c r="L99" s="97"/>
      <c r="M99" s="99"/>
    </row>
    <row r="100" spans="1:13" ht="13.5" customHeight="1" thickTop="1"/>
    <row r="101" spans="1:13" ht="8.25" customHeight="1" thickBot="1"/>
    <row r="102" spans="1:13" ht="20.100000000000001" customHeight="1" thickTop="1" thickBot="1">
      <c r="A102" s="102" t="s">
        <v>143</v>
      </c>
      <c r="B102" s="103"/>
      <c r="C102" s="103"/>
      <c r="D102" s="103"/>
      <c r="E102" s="103"/>
      <c r="F102" s="104"/>
    </row>
    <row r="103" spans="1:13" ht="20.100000000000001" customHeight="1" thickTop="1"/>
    <row r="104" spans="1:13" s="112" customFormat="1" ht="20.100000000000001" customHeight="1">
      <c r="A104" s="105" t="s">
        <v>144</v>
      </c>
      <c r="B104" s="106"/>
      <c r="C104" s="106"/>
      <c r="D104" s="107"/>
      <c r="E104" s="108"/>
      <c r="F104" s="109"/>
      <c r="G104" s="109"/>
      <c r="H104" s="110"/>
      <c r="I104" s="110"/>
      <c r="J104" s="111"/>
      <c r="K104" s="110"/>
      <c r="L104" s="110"/>
      <c r="M104" s="109"/>
    </row>
    <row r="105" spans="1:13" s="112" customFormat="1" ht="20.100000000000001" customHeight="1" thickBot="1">
      <c r="A105" s="113"/>
      <c r="B105" s="113"/>
      <c r="C105" s="114"/>
      <c r="D105" s="114"/>
      <c r="E105" s="108"/>
      <c r="F105" s="109"/>
      <c r="G105" s="109"/>
      <c r="H105" s="110"/>
      <c r="I105" s="110"/>
      <c r="J105" s="111"/>
      <c r="K105" s="110"/>
      <c r="L105" s="110"/>
      <c r="M105" s="109"/>
    </row>
    <row r="106" spans="1:13" s="8" customFormat="1" ht="20.100000000000001" customHeight="1" thickTop="1">
      <c r="A106" s="138" t="s">
        <v>15</v>
      </c>
      <c r="B106" s="139" t="s">
        <v>16</v>
      </c>
      <c r="C106" s="140" t="s">
        <v>17</v>
      </c>
      <c r="D106" s="140"/>
      <c r="E106" s="141"/>
      <c r="F106" s="139" t="s">
        <v>18</v>
      </c>
      <c r="G106" s="139" t="s">
        <v>19</v>
      </c>
      <c r="H106" s="142" t="s">
        <v>20</v>
      </c>
      <c r="I106" s="142" t="s">
        <v>21</v>
      </c>
      <c r="J106" s="143"/>
      <c r="K106" s="142"/>
      <c r="L106" s="142" t="s">
        <v>22</v>
      </c>
      <c r="M106" s="144" t="s">
        <v>23</v>
      </c>
    </row>
    <row r="107" spans="1:13" ht="20.100000000000001" customHeight="1">
      <c r="A107" s="79" t="s">
        <v>145</v>
      </c>
      <c r="B107" s="80" t="s">
        <v>146</v>
      </c>
      <c r="C107" s="81">
        <v>30810</v>
      </c>
      <c r="D107" s="82"/>
      <c r="E107" s="83"/>
      <c r="F107" s="80" t="s">
        <v>147</v>
      </c>
      <c r="G107" s="80" t="s">
        <v>148</v>
      </c>
      <c r="H107" s="84">
        <v>1300</v>
      </c>
      <c r="I107" s="84">
        <f t="shared" ref="I107:I148" si="9">IF(ROUND(H107*1.1,0)=0,"",ROUND(H107*1.1,0))</f>
        <v>1430</v>
      </c>
      <c r="J107" s="80"/>
      <c r="K107" s="80">
        <f t="shared" ref="K107:K148" si="10">IF(ROUND(H107*0.9,0)=0,"",ROUND(H107*0.9,0))</f>
        <v>1170</v>
      </c>
      <c r="L107" s="84">
        <f t="shared" ref="L107:L148" si="11">IFERROR(ROUND(K107*1.1,0),"")</f>
        <v>1287</v>
      </c>
      <c r="M107" s="85"/>
    </row>
    <row r="108" spans="1:13" ht="20.100000000000001" customHeight="1">
      <c r="A108" s="79" t="s">
        <v>149</v>
      </c>
      <c r="B108" s="80" t="s">
        <v>150</v>
      </c>
      <c r="C108" s="81">
        <v>30830</v>
      </c>
      <c r="D108" s="82"/>
      <c r="E108" s="83"/>
      <c r="F108" s="80" t="s">
        <v>151</v>
      </c>
      <c r="G108" s="80" t="s">
        <v>27</v>
      </c>
      <c r="H108" s="84">
        <v>2200</v>
      </c>
      <c r="I108" s="84">
        <f t="shared" si="9"/>
        <v>2420</v>
      </c>
      <c r="J108" s="80"/>
      <c r="K108" s="80">
        <f t="shared" si="10"/>
        <v>1980</v>
      </c>
      <c r="L108" s="84">
        <f t="shared" si="11"/>
        <v>2178</v>
      </c>
      <c r="M108" s="85"/>
    </row>
    <row r="109" spans="1:13" ht="20.100000000000001" customHeight="1">
      <c r="A109" s="79" t="s">
        <v>152</v>
      </c>
      <c r="B109" s="80" t="s">
        <v>153</v>
      </c>
      <c r="C109" s="86">
        <v>30830</v>
      </c>
      <c r="D109" s="158"/>
      <c r="E109" s="83"/>
      <c r="F109" s="80" t="s">
        <v>151</v>
      </c>
      <c r="G109" s="80" t="s">
        <v>27</v>
      </c>
      <c r="H109" s="84">
        <v>2200</v>
      </c>
      <c r="I109" s="84">
        <f t="shared" si="9"/>
        <v>2420</v>
      </c>
      <c r="J109" s="80"/>
      <c r="K109" s="80">
        <f t="shared" si="10"/>
        <v>1980</v>
      </c>
      <c r="L109" s="84">
        <f t="shared" si="11"/>
        <v>2178</v>
      </c>
      <c r="M109" s="85"/>
    </row>
    <row r="110" spans="1:13" ht="20.100000000000001" customHeight="1">
      <c r="A110" s="87" t="s">
        <v>154</v>
      </c>
      <c r="B110" s="88" t="s">
        <v>155</v>
      </c>
      <c r="C110" s="81">
        <v>30851</v>
      </c>
      <c r="D110" s="82"/>
      <c r="E110" s="83"/>
      <c r="F110" s="80" t="s">
        <v>156</v>
      </c>
      <c r="G110" s="80" t="s">
        <v>39</v>
      </c>
      <c r="H110" s="84">
        <v>1000</v>
      </c>
      <c r="I110" s="84">
        <f t="shared" si="9"/>
        <v>1100</v>
      </c>
      <c r="J110" s="80"/>
      <c r="K110" s="80">
        <f t="shared" si="10"/>
        <v>900</v>
      </c>
      <c r="L110" s="84">
        <f t="shared" si="11"/>
        <v>990</v>
      </c>
      <c r="M110" s="85"/>
    </row>
    <row r="111" spans="1:13" ht="20.100000000000001" customHeight="1">
      <c r="A111" s="89"/>
      <c r="B111" s="90"/>
      <c r="C111" s="81">
        <v>30852</v>
      </c>
      <c r="D111" s="82"/>
      <c r="E111" s="83"/>
      <c r="F111" s="80" t="s">
        <v>157</v>
      </c>
      <c r="G111" s="80" t="s">
        <v>158</v>
      </c>
      <c r="H111" s="84">
        <v>1600</v>
      </c>
      <c r="I111" s="84">
        <f t="shared" si="9"/>
        <v>1760</v>
      </c>
      <c r="J111" s="80"/>
      <c r="K111" s="80">
        <f t="shared" si="10"/>
        <v>1440</v>
      </c>
      <c r="L111" s="84">
        <f t="shared" si="11"/>
        <v>1584</v>
      </c>
      <c r="M111" s="85"/>
    </row>
    <row r="112" spans="1:13" ht="20.100000000000001" customHeight="1">
      <c r="A112" s="72"/>
      <c r="B112" s="73"/>
      <c r="C112" s="81">
        <v>30853</v>
      </c>
      <c r="D112" s="82"/>
      <c r="E112" s="83"/>
      <c r="F112" s="80" t="s">
        <v>159</v>
      </c>
      <c r="G112" s="80" t="s">
        <v>158</v>
      </c>
      <c r="H112" s="84">
        <v>1700</v>
      </c>
      <c r="I112" s="84">
        <f t="shared" si="9"/>
        <v>1870</v>
      </c>
      <c r="J112" s="80"/>
      <c r="K112" s="80">
        <f t="shared" si="10"/>
        <v>1530</v>
      </c>
      <c r="L112" s="84">
        <f t="shared" si="11"/>
        <v>1683</v>
      </c>
      <c r="M112" s="85"/>
    </row>
    <row r="113" spans="1:13" ht="20.100000000000001" customHeight="1" thickBot="1">
      <c r="A113" s="92"/>
      <c r="B113" s="93"/>
      <c r="C113" s="94"/>
      <c r="D113" s="95"/>
      <c r="E113" s="96"/>
      <c r="F113" s="93"/>
      <c r="G113" s="93"/>
      <c r="H113" s="97"/>
      <c r="I113" s="97"/>
      <c r="J113" s="93"/>
      <c r="K113" s="93"/>
      <c r="L113" s="97"/>
      <c r="M113" s="99"/>
    </row>
    <row r="114" spans="1:13" ht="20.100000000000001" customHeight="1" thickTop="1"/>
    <row r="115" spans="1:13" ht="9.75" customHeight="1"/>
    <row r="116" spans="1:13" s="112" customFormat="1" ht="20.100000000000001" customHeight="1">
      <c r="A116" s="105" t="s">
        <v>160</v>
      </c>
      <c r="B116" s="106"/>
      <c r="C116" s="106"/>
      <c r="D116" s="107"/>
      <c r="E116" s="108"/>
      <c r="F116" s="109"/>
      <c r="G116" s="109"/>
      <c r="H116" s="110"/>
      <c r="I116" s="110"/>
      <c r="J116" s="111"/>
      <c r="K116" s="110"/>
      <c r="L116" s="159"/>
      <c r="M116" s="109"/>
    </row>
    <row r="117" spans="1:13" s="112" customFormat="1" ht="20.100000000000001" customHeight="1" thickBot="1">
      <c r="A117" s="113"/>
      <c r="B117" s="113"/>
      <c r="C117" s="114"/>
      <c r="D117" s="114"/>
      <c r="E117" s="108"/>
      <c r="F117" s="109"/>
      <c r="G117" s="109"/>
      <c r="H117" s="110"/>
      <c r="I117" s="110"/>
      <c r="J117" s="111"/>
      <c r="K117" s="110"/>
      <c r="L117" s="159"/>
      <c r="M117" s="109"/>
    </row>
    <row r="118" spans="1:13" s="8" customFormat="1" ht="20.100000000000001" customHeight="1" thickTop="1">
      <c r="A118" s="138" t="s">
        <v>15</v>
      </c>
      <c r="B118" s="139" t="s">
        <v>16</v>
      </c>
      <c r="C118" s="140" t="s">
        <v>17</v>
      </c>
      <c r="D118" s="140"/>
      <c r="E118" s="141"/>
      <c r="F118" s="139" t="s">
        <v>18</v>
      </c>
      <c r="G118" s="139" t="s">
        <v>19</v>
      </c>
      <c r="H118" s="142" t="s">
        <v>20</v>
      </c>
      <c r="I118" s="142" t="s">
        <v>21</v>
      </c>
      <c r="J118" s="143"/>
      <c r="K118" s="142"/>
      <c r="L118" s="142" t="s">
        <v>22</v>
      </c>
      <c r="M118" s="144" t="s">
        <v>23</v>
      </c>
    </row>
    <row r="119" spans="1:13" ht="20.100000000000001" customHeight="1">
      <c r="A119" s="79" t="s">
        <v>161</v>
      </c>
      <c r="B119" s="80" t="s">
        <v>162</v>
      </c>
      <c r="C119" s="81">
        <v>30910</v>
      </c>
      <c r="D119" s="82"/>
      <c r="E119" s="83"/>
      <c r="F119" s="80" t="s">
        <v>163</v>
      </c>
      <c r="G119" s="80" t="s">
        <v>69</v>
      </c>
      <c r="H119" s="84">
        <v>2200</v>
      </c>
      <c r="I119" s="84">
        <f t="shared" si="9"/>
        <v>2420</v>
      </c>
      <c r="J119" s="80"/>
      <c r="K119" s="80">
        <f t="shared" si="10"/>
        <v>1980</v>
      </c>
      <c r="L119" s="84">
        <f t="shared" si="11"/>
        <v>2178</v>
      </c>
      <c r="M119" s="85"/>
    </row>
    <row r="120" spans="1:13" ht="20.100000000000001" customHeight="1">
      <c r="A120" s="79" t="s">
        <v>164</v>
      </c>
      <c r="B120" s="80" t="s">
        <v>165</v>
      </c>
      <c r="C120" s="86">
        <v>30910</v>
      </c>
      <c r="D120" s="158"/>
      <c r="E120" s="83"/>
      <c r="F120" s="80" t="s">
        <v>163</v>
      </c>
      <c r="G120" s="80" t="s">
        <v>69</v>
      </c>
      <c r="H120" s="84">
        <v>2200</v>
      </c>
      <c r="I120" s="84">
        <f t="shared" si="9"/>
        <v>2420</v>
      </c>
      <c r="J120" s="80"/>
      <c r="K120" s="80">
        <f t="shared" si="10"/>
        <v>1980</v>
      </c>
      <c r="L120" s="84">
        <f t="shared" si="11"/>
        <v>2178</v>
      </c>
      <c r="M120" s="85"/>
    </row>
    <row r="121" spans="1:13" ht="20.100000000000001" customHeight="1">
      <c r="A121" s="79" t="s">
        <v>166</v>
      </c>
      <c r="B121" s="80" t="s">
        <v>167</v>
      </c>
      <c r="C121" s="81">
        <v>30930</v>
      </c>
      <c r="D121" s="82"/>
      <c r="E121" s="83"/>
      <c r="F121" s="80" t="s">
        <v>168</v>
      </c>
      <c r="G121" s="80" t="s">
        <v>69</v>
      </c>
      <c r="H121" s="84">
        <v>2600</v>
      </c>
      <c r="I121" s="84">
        <f t="shared" si="9"/>
        <v>2860</v>
      </c>
      <c r="J121" s="80"/>
      <c r="K121" s="80">
        <f t="shared" si="10"/>
        <v>2340</v>
      </c>
      <c r="L121" s="84">
        <f t="shared" si="11"/>
        <v>2574</v>
      </c>
      <c r="M121" s="85"/>
    </row>
    <row r="122" spans="1:13" ht="20.100000000000001" customHeight="1">
      <c r="A122" s="79" t="s">
        <v>169</v>
      </c>
      <c r="B122" s="80" t="s">
        <v>155</v>
      </c>
      <c r="C122" s="81">
        <v>30940</v>
      </c>
      <c r="D122" s="82"/>
      <c r="E122" s="83"/>
      <c r="F122" s="80"/>
      <c r="G122" s="80"/>
      <c r="H122" s="84"/>
      <c r="I122" s="84" t="str">
        <f t="shared" si="9"/>
        <v/>
      </c>
      <c r="J122" s="80"/>
      <c r="K122" s="80" t="str">
        <f t="shared" si="10"/>
        <v/>
      </c>
      <c r="L122" s="84" t="str">
        <f t="shared" si="11"/>
        <v/>
      </c>
      <c r="M122" s="85"/>
    </row>
    <row r="123" spans="1:13" ht="20.100000000000001" customHeight="1">
      <c r="A123" s="79" t="s">
        <v>170</v>
      </c>
      <c r="B123" s="80" t="s">
        <v>171</v>
      </c>
      <c r="C123" s="81">
        <v>30950</v>
      </c>
      <c r="D123" s="82"/>
      <c r="E123" s="83"/>
      <c r="F123" s="80"/>
      <c r="G123" s="80"/>
      <c r="H123" s="84"/>
      <c r="I123" s="84" t="str">
        <f t="shared" si="9"/>
        <v/>
      </c>
      <c r="J123" s="80"/>
      <c r="K123" s="80" t="str">
        <f t="shared" si="10"/>
        <v/>
      </c>
      <c r="L123" s="84" t="str">
        <f t="shared" si="11"/>
        <v/>
      </c>
      <c r="M123" s="85"/>
    </row>
    <row r="124" spans="1:13" ht="20.100000000000001" customHeight="1">
      <c r="A124" s="79" t="s">
        <v>170</v>
      </c>
      <c r="B124" s="80" t="s">
        <v>172</v>
      </c>
      <c r="C124" s="81">
        <v>30960</v>
      </c>
      <c r="D124" s="82"/>
      <c r="E124" s="83"/>
      <c r="F124" s="80"/>
      <c r="G124" s="80"/>
      <c r="H124" s="84"/>
      <c r="I124" s="84" t="str">
        <f t="shared" si="9"/>
        <v/>
      </c>
      <c r="J124" s="80"/>
      <c r="K124" s="80" t="str">
        <f t="shared" si="10"/>
        <v/>
      </c>
      <c r="L124" s="84" t="str">
        <f t="shared" si="11"/>
        <v/>
      </c>
      <c r="M124" s="85"/>
    </row>
    <row r="125" spans="1:13" ht="20.100000000000001" customHeight="1">
      <c r="A125" s="79" t="s">
        <v>173</v>
      </c>
      <c r="B125" s="80" t="s">
        <v>155</v>
      </c>
      <c r="C125" s="81">
        <v>30970</v>
      </c>
      <c r="D125" s="82"/>
      <c r="E125" s="83"/>
      <c r="F125" s="80"/>
      <c r="G125" s="80"/>
      <c r="H125" s="84"/>
      <c r="I125" s="84" t="str">
        <f t="shared" si="9"/>
        <v/>
      </c>
      <c r="J125" s="80"/>
      <c r="K125" s="80" t="str">
        <f t="shared" si="10"/>
        <v/>
      </c>
      <c r="L125" s="84" t="str">
        <f t="shared" si="11"/>
        <v/>
      </c>
      <c r="M125" s="85"/>
    </row>
    <row r="126" spans="1:13" ht="20.100000000000001" customHeight="1">
      <c r="A126" s="79" t="s">
        <v>173</v>
      </c>
      <c r="B126" s="80" t="s">
        <v>150</v>
      </c>
      <c r="C126" s="81">
        <v>30980</v>
      </c>
      <c r="D126" s="82"/>
      <c r="E126" s="83"/>
      <c r="F126" s="80"/>
      <c r="G126" s="80"/>
      <c r="H126" s="84"/>
      <c r="I126" s="84" t="str">
        <f t="shared" si="9"/>
        <v/>
      </c>
      <c r="J126" s="80"/>
      <c r="K126" s="80" t="str">
        <f t="shared" si="10"/>
        <v/>
      </c>
      <c r="L126" s="84" t="str">
        <f t="shared" si="11"/>
        <v/>
      </c>
      <c r="M126" s="85"/>
    </row>
    <row r="127" spans="1:13" ht="20.100000000000001" customHeight="1">
      <c r="A127" s="79" t="s">
        <v>174</v>
      </c>
      <c r="B127" s="80" t="s">
        <v>155</v>
      </c>
      <c r="C127" s="81">
        <v>30990</v>
      </c>
      <c r="D127" s="82"/>
      <c r="E127" s="83"/>
      <c r="F127" s="80" t="s">
        <v>175</v>
      </c>
      <c r="G127" s="80" t="s">
        <v>158</v>
      </c>
      <c r="H127" s="84">
        <v>1800</v>
      </c>
      <c r="I127" s="84">
        <f t="shared" si="9"/>
        <v>1980</v>
      </c>
      <c r="J127" s="80"/>
      <c r="K127" s="80">
        <f t="shared" si="10"/>
        <v>1620</v>
      </c>
      <c r="L127" s="84">
        <f t="shared" si="11"/>
        <v>1782</v>
      </c>
      <c r="M127" s="85"/>
    </row>
    <row r="128" spans="1:13" ht="20.100000000000001" customHeight="1" thickBot="1">
      <c r="A128" s="92"/>
      <c r="B128" s="93"/>
      <c r="C128" s="94"/>
      <c r="D128" s="95"/>
      <c r="E128" s="96"/>
      <c r="F128" s="93"/>
      <c r="G128" s="93"/>
      <c r="H128" s="97"/>
      <c r="I128" s="97"/>
      <c r="J128" s="93"/>
      <c r="K128" s="93"/>
      <c r="L128" s="97"/>
      <c r="M128" s="99"/>
    </row>
    <row r="129" spans="1:13" ht="20.100000000000001" customHeight="1" thickTop="1"/>
    <row r="130" spans="1:13" ht="20.100000000000001" customHeight="1"/>
    <row r="131" spans="1:13" s="112" customFormat="1" ht="20.100000000000001" customHeight="1">
      <c r="A131" s="105" t="s">
        <v>176</v>
      </c>
      <c r="B131" s="106"/>
      <c r="C131" s="106"/>
      <c r="D131" s="107"/>
      <c r="E131" s="108"/>
      <c r="F131" s="109"/>
      <c r="G131" s="109"/>
      <c r="H131" s="110"/>
      <c r="I131" s="110"/>
      <c r="J131" s="111"/>
      <c r="K131" s="110"/>
      <c r="L131" s="159"/>
      <c r="M131" s="109"/>
    </row>
    <row r="132" spans="1:13" s="112" customFormat="1" ht="20.100000000000001" customHeight="1" thickBot="1">
      <c r="A132" s="113"/>
      <c r="B132" s="113"/>
      <c r="C132" s="114"/>
      <c r="D132" s="114"/>
      <c r="E132" s="108"/>
      <c r="F132" s="109"/>
      <c r="G132" s="109"/>
      <c r="H132" s="110"/>
      <c r="I132" s="110"/>
      <c r="J132" s="111"/>
      <c r="K132" s="110"/>
      <c r="L132" s="159"/>
      <c r="M132" s="109"/>
    </row>
    <row r="133" spans="1:13" s="8" customFormat="1" ht="20.100000000000001" customHeight="1" thickTop="1">
      <c r="A133" s="138" t="s">
        <v>15</v>
      </c>
      <c r="B133" s="139" t="s">
        <v>16</v>
      </c>
      <c r="C133" s="140" t="s">
        <v>17</v>
      </c>
      <c r="D133" s="140"/>
      <c r="E133" s="141"/>
      <c r="F133" s="139" t="s">
        <v>18</v>
      </c>
      <c r="G133" s="139" t="s">
        <v>19</v>
      </c>
      <c r="H133" s="142" t="s">
        <v>20</v>
      </c>
      <c r="I133" s="142" t="s">
        <v>21</v>
      </c>
      <c r="J133" s="143"/>
      <c r="K133" s="142"/>
      <c r="L133" s="142" t="s">
        <v>22</v>
      </c>
      <c r="M133" s="144" t="s">
        <v>23</v>
      </c>
    </row>
    <row r="134" spans="1:13" ht="20.100000000000001" customHeight="1">
      <c r="A134" s="79" t="s">
        <v>177</v>
      </c>
      <c r="B134" s="80" t="s">
        <v>178</v>
      </c>
      <c r="C134" s="81">
        <v>31110</v>
      </c>
      <c r="D134" s="82"/>
      <c r="E134" s="83"/>
      <c r="F134" s="80" t="s">
        <v>179</v>
      </c>
      <c r="G134" s="80" t="s">
        <v>55</v>
      </c>
      <c r="H134" s="84">
        <v>2600</v>
      </c>
      <c r="I134" s="84">
        <f t="shared" si="9"/>
        <v>2860</v>
      </c>
      <c r="J134" s="80"/>
      <c r="K134" s="80">
        <f t="shared" si="10"/>
        <v>2340</v>
      </c>
      <c r="L134" s="84">
        <f t="shared" si="11"/>
        <v>2574</v>
      </c>
      <c r="M134" s="85"/>
    </row>
    <row r="135" spans="1:13" ht="20.100000000000001" customHeight="1">
      <c r="A135" s="87" t="s">
        <v>180</v>
      </c>
      <c r="B135" s="88" t="s">
        <v>171</v>
      </c>
      <c r="C135" s="81">
        <v>31121</v>
      </c>
      <c r="D135" s="82"/>
      <c r="E135" s="83"/>
      <c r="F135" s="80" t="s">
        <v>181</v>
      </c>
      <c r="G135" s="80" t="s">
        <v>182</v>
      </c>
      <c r="H135" s="84">
        <v>2500</v>
      </c>
      <c r="I135" s="84">
        <f t="shared" si="9"/>
        <v>2750</v>
      </c>
      <c r="J135" s="80"/>
      <c r="K135" s="80">
        <f t="shared" si="10"/>
        <v>2250</v>
      </c>
      <c r="L135" s="84">
        <f t="shared" si="11"/>
        <v>2475</v>
      </c>
      <c r="M135" s="145" t="s">
        <v>183</v>
      </c>
    </row>
    <row r="136" spans="1:13" ht="20.100000000000001" customHeight="1">
      <c r="A136" s="72"/>
      <c r="B136" s="73"/>
      <c r="C136" s="81">
        <v>31122</v>
      </c>
      <c r="D136" s="82"/>
      <c r="E136" s="83" t="s">
        <v>37</v>
      </c>
      <c r="F136" s="80" t="s">
        <v>184</v>
      </c>
      <c r="G136" s="80" t="s">
        <v>55</v>
      </c>
      <c r="H136" s="84">
        <v>2700</v>
      </c>
      <c r="I136" s="84">
        <f t="shared" si="9"/>
        <v>2970</v>
      </c>
      <c r="J136" s="80"/>
      <c r="K136" s="80">
        <f t="shared" si="10"/>
        <v>2430</v>
      </c>
      <c r="L136" s="84">
        <f t="shared" si="11"/>
        <v>2673</v>
      </c>
      <c r="M136" s="85"/>
    </row>
    <row r="137" spans="1:13" ht="20.100000000000001" customHeight="1">
      <c r="A137" s="79" t="s">
        <v>185</v>
      </c>
      <c r="B137" s="80" t="s">
        <v>186</v>
      </c>
      <c r="C137" s="81">
        <v>31130</v>
      </c>
      <c r="D137" s="82"/>
      <c r="E137" s="83"/>
      <c r="F137" s="80"/>
      <c r="G137" s="80"/>
      <c r="H137" s="84"/>
      <c r="I137" s="84" t="str">
        <f t="shared" si="9"/>
        <v/>
      </c>
      <c r="J137" s="80"/>
      <c r="K137" s="80" t="str">
        <f t="shared" si="10"/>
        <v/>
      </c>
      <c r="L137" s="84" t="str">
        <f t="shared" si="11"/>
        <v/>
      </c>
      <c r="M137" s="85"/>
    </row>
    <row r="138" spans="1:13" ht="20.100000000000001" customHeight="1">
      <c r="A138" s="79" t="s">
        <v>187</v>
      </c>
      <c r="B138" s="80" t="s">
        <v>186</v>
      </c>
      <c r="C138" s="81">
        <v>31140</v>
      </c>
      <c r="D138" s="82"/>
      <c r="E138" s="83"/>
      <c r="F138" s="80"/>
      <c r="G138" s="80"/>
      <c r="H138" s="84"/>
      <c r="I138" s="84" t="str">
        <f t="shared" si="9"/>
        <v/>
      </c>
      <c r="J138" s="80"/>
      <c r="K138" s="80" t="str">
        <f t="shared" si="10"/>
        <v/>
      </c>
      <c r="L138" s="84" t="str">
        <f t="shared" si="11"/>
        <v/>
      </c>
      <c r="M138" s="85"/>
    </row>
    <row r="139" spans="1:13" ht="20.100000000000001" customHeight="1">
      <c r="A139" s="79" t="s">
        <v>188</v>
      </c>
      <c r="B139" s="80" t="s">
        <v>189</v>
      </c>
      <c r="C139" s="81">
        <v>31150</v>
      </c>
      <c r="D139" s="82"/>
      <c r="E139" s="83"/>
      <c r="F139" s="80"/>
      <c r="G139" s="80"/>
      <c r="H139" s="84"/>
      <c r="I139" s="84" t="str">
        <f t="shared" si="9"/>
        <v/>
      </c>
      <c r="J139" s="80"/>
      <c r="K139" s="80" t="str">
        <f t="shared" si="10"/>
        <v/>
      </c>
      <c r="L139" s="84" t="str">
        <f t="shared" si="11"/>
        <v/>
      </c>
      <c r="M139" s="85"/>
    </row>
    <row r="140" spans="1:13" ht="20.100000000000001" customHeight="1">
      <c r="A140" s="79" t="s">
        <v>190</v>
      </c>
      <c r="B140" s="80" t="s">
        <v>155</v>
      </c>
      <c r="C140" s="81">
        <v>31160</v>
      </c>
      <c r="D140" s="82"/>
      <c r="E140" s="83"/>
      <c r="F140" s="80" t="s">
        <v>191</v>
      </c>
      <c r="G140" s="80" t="s">
        <v>192</v>
      </c>
      <c r="H140" s="84">
        <v>2400</v>
      </c>
      <c r="I140" s="84">
        <f t="shared" si="9"/>
        <v>2640</v>
      </c>
      <c r="J140" s="80"/>
      <c r="K140" s="80">
        <f t="shared" si="10"/>
        <v>2160</v>
      </c>
      <c r="L140" s="84">
        <f t="shared" si="11"/>
        <v>2376</v>
      </c>
      <c r="M140" s="85"/>
    </row>
    <row r="141" spans="1:13" ht="20.100000000000001" customHeight="1">
      <c r="A141" s="87" t="s">
        <v>193</v>
      </c>
      <c r="B141" s="88" t="s">
        <v>171</v>
      </c>
      <c r="C141" s="81">
        <v>31171</v>
      </c>
      <c r="D141" s="82"/>
      <c r="E141" s="83"/>
      <c r="F141" s="80" t="s">
        <v>194</v>
      </c>
      <c r="G141" s="80" t="s">
        <v>195</v>
      </c>
      <c r="H141" s="84">
        <v>2500</v>
      </c>
      <c r="I141" s="84">
        <f t="shared" si="9"/>
        <v>2750</v>
      </c>
      <c r="J141" s="80"/>
      <c r="K141" s="80">
        <f t="shared" si="10"/>
        <v>2250</v>
      </c>
      <c r="L141" s="84">
        <f t="shared" si="11"/>
        <v>2475</v>
      </c>
      <c r="M141" s="85"/>
    </row>
    <row r="142" spans="1:13" ht="20.100000000000001" customHeight="1">
      <c r="A142" s="72"/>
      <c r="B142" s="73"/>
      <c r="C142" s="86">
        <v>31122</v>
      </c>
      <c r="D142" s="82"/>
      <c r="E142" s="83" t="s">
        <v>37</v>
      </c>
      <c r="F142" s="80" t="s">
        <v>184</v>
      </c>
      <c r="G142" s="80" t="s">
        <v>55</v>
      </c>
      <c r="H142" s="84">
        <v>2700</v>
      </c>
      <c r="I142" s="84">
        <f t="shared" si="9"/>
        <v>2970</v>
      </c>
      <c r="J142" s="80"/>
      <c r="K142" s="80">
        <f t="shared" si="10"/>
        <v>2430</v>
      </c>
      <c r="L142" s="84">
        <f t="shared" si="11"/>
        <v>2673</v>
      </c>
      <c r="M142" s="85"/>
    </row>
    <row r="143" spans="1:13" ht="20.100000000000001" customHeight="1">
      <c r="A143" s="79" t="s">
        <v>196</v>
      </c>
      <c r="B143" s="80" t="s">
        <v>197</v>
      </c>
      <c r="C143" s="81">
        <v>31180</v>
      </c>
      <c r="D143" s="82"/>
      <c r="E143" s="83"/>
      <c r="F143" s="80"/>
      <c r="G143" s="80"/>
      <c r="H143" s="84"/>
      <c r="I143" s="84" t="str">
        <f t="shared" si="9"/>
        <v/>
      </c>
      <c r="J143" s="80"/>
      <c r="K143" s="80" t="str">
        <f t="shared" si="10"/>
        <v/>
      </c>
      <c r="L143" s="84" t="str">
        <f t="shared" si="11"/>
        <v/>
      </c>
      <c r="M143" s="85"/>
    </row>
    <row r="144" spans="1:13" ht="20.100000000000001" customHeight="1">
      <c r="A144" s="79" t="s">
        <v>198</v>
      </c>
      <c r="B144" s="80" t="s">
        <v>199</v>
      </c>
      <c r="C144" s="81">
        <v>31190</v>
      </c>
      <c r="D144" s="82"/>
      <c r="E144" s="83"/>
      <c r="F144" s="80"/>
      <c r="G144" s="80"/>
      <c r="H144" s="84"/>
      <c r="I144" s="84" t="str">
        <f t="shared" si="9"/>
        <v/>
      </c>
      <c r="J144" s="80"/>
      <c r="K144" s="80" t="str">
        <f t="shared" si="10"/>
        <v/>
      </c>
      <c r="L144" s="84" t="str">
        <f t="shared" si="11"/>
        <v/>
      </c>
      <c r="M144" s="85"/>
    </row>
    <row r="145" spans="1:13" ht="20.100000000000001" customHeight="1">
      <c r="A145" s="79" t="s">
        <v>200</v>
      </c>
      <c r="B145" s="80" t="s">
        <v>162</v>
      </c>
      <c r="C145" s="81">
        <v>31200</v>
      </c>
      <c r="D145" s="82"/>
      <c r="E145" s="83"/>
      <c r="F145" s="80" t="s">
        <v>201</v>
      </c>
      <c r="G145" s="80" t="s">
        <v>55</v>
      </c>
      <c r="H145" s="84">
        <v>2500</v>
      </c>
      <c r="I145" s="84">
        <f t="shared" si="9"/>
        <v>2750</v>
      </c>
      <c r="J145" s="80"/>
      <c r="K145" s="80">
        <f t="shared" si="10"/>
        <v>2250</v>
      </c>
      <c r="L145" s="84">
        <f t="shared" si="11"/>
        <v>2475</v>
      </c>
      <c r="M145" s="85" t="s">
        <v>202</v>
      </c>
    </row>
    <row r="146" spans="1:13" ht="20.100000000000001" customHeight="1">
      <c r="A146" s="87" t="s">
        <v>203</v>
      </c>
      <c r="B146" s="88" t="s">
        <v>204</v>
      </c>
      <c r="C146" s="81">
        <v>31211</v>
      </c>
      <c r="D146" s="82"/>
      <c r="E146" s="83"/>
      <c r="F146" s="80" t="s">
        <v>205</v>
      </c>
      <c r="G146" s="80" t="s">
        <v>69</v>
      </c>
      <c r="H146" s="84">
        <v>2900</v>
      </c>
      <c r="I146" s="84">
        <f t="shared" si="9"/>
        <v>3190</v>
      </c>
      <c r="J146" s="80"/>
      <c r="K146" s="80">
        <f t="shared" si="10"/>
        <v>2610</v>
      </c>
      <c r="L146" s="84">
        <f t="shared" si="11"/>
        <v>2871</v>
      </c>
      <c r="M146" s="85"/>
    </row>
    <row r="147" spans="1:13" ht="20.100000000000001" customHeight="1">
      <c r="A147" s="72"/>
      <c r="B147" s="73"/>
      <c r="C147" s="81">
        <v>31212</v>
      </c>
      <c r="D147" s="82"/>
      <c r="E147" s="83" t="s">
        <v>37</v>
      </c>
      <c r="F147" s="80" t="s">
        <v>206</v>
      </c>
      <c r="G147" s="80" t="s">
        <v>207</v>
      </c>
      <c r="H147" s="84">
        <v>5300</v>
      </c>
      <c r="I147" s="84">
        <f t="shared" si="9"/>
        <v>5830</v>
      </c>
      <c r="J147" s="80"/>
      <c r="K147" s="80">
        <f t="shared" si="10"/>
        <v>4770</v>
      </c>
      <c r="L147" s="84">
        <f t="shared" si="11"/>
        <v>5247</v>
      </c>
      <c r="M147" s="85"/>
    </row>
    <row r="148" spans="1:13" ht="20.100000000000001" customHeight="1">
      <c r="A148" s="79" t="s">
        <v>208</v>
      </c>
      <c r="B148" s="80" t="s">
        <v>153</v>
      </c>
      <c r="C148" s="81">
        <v>31220</v>
      </c>
      <c r="D148" s="82"/>
      <c r="E148" s="83"/>
      <c r="F148" s="80" t="s">
        <v>209</v>
      </c>
      <c r="G148" s="80" t="s">
        <v>27</v>
      </c>
      <c r="H148" s="84">
        <v>2200</v>
      </c>
      <c r="I148" s="84">
        <f t="shared" si="9"/>
        <v>2420</v>
      </c>
      <c r="J148" s="80"/>
      <c r="K148" s="80">
        <f t="shared" si="10"/>
        <v>1980</v>
      </c>
      <c r="L148" s="84">
        <f t="shared" si="11"/>
        <v>2178</v>
      </c>
      <c r="M148" s="85"/>
    </row>
    <row r="149" spans="1:13" ht="20.100000000000001" customHeight="1" thickBot="1">
      <c r="A149" s="92"/>
      <c r="B149" s="93"/>
      <c r="C149" s="94"/>
      <c r="D149" s="95"/>
      <c r="E149" s="96"/>
      <c r="F149" s="93"/>
      <c r="G149" s="93"/>
      <c r="H149" s="97"/>
      <c r="I149" s="97"/>
      <c r="J149" s="93"/>
      <c r="K149" s="93"/>
      <c r="L149" s="97"/>
      <c r="M149" s="99"/>
    </row>
    <row r="150" spans="1:13" ht="20.100000000000001" customHeight="1" thickTop="1"/>
    <row r="151" spans="1:13" ht="20.100000000000001" customHeight="1" thickBot="1"/>
    <row r="152" spans="1:13" ht="20.100000000000001" customHeight="1" thickTop="1" thickBot="1">
      <c r="A152" s="102" t="s">
        <v>210</v>
      </c>
      <c r="B152" s="103"/>
      <c r="C152" s="103"/>
      <c r="D152" s="103"/>
      <c r="E152" s="103"/>
      <c r="F152" s="104"/>
    </row>
    <row r="153" spans="1:13" ht="20.100000000000001" customHeight="1" thickTop="1"/>
    <row r="154" spans="1:13" s="112" customFormat="1" ht="20.100000000000001" customHeight="1">
      <c r="A154" s="105" t="s">
        <v>211</v>
      </c>
      <c r="B154" s="106"/>
      <c r="C154" s="106"/>
      <c r="D154" s="107"/>
      <c r="E154" s="108"/>
      <c r="F154" s="109"/>
      <c r="G154" s="109"/>
      <c r="H154" s="110"/>
      <c r="I154" s="110"/>
      <c r="J154" s="111"/>
      <c r="K154" s="110"/>
      <c r="L154" s="110"/>
      <c r="M154" s="109"/>
    </row>
    <row r="155" spans="1:13" s="112" customFormat="1" ht="20.100000000000001" customHeight="1" thickBot="1">
      <c r="A155" s="113"/>
      <c r="B155" s="113"/>
      <c r="C155" s="114"/>
      <c r="D155" s="114"/>
      <c r="E155" s="108"/>
      <c r="F155" s="109"/>
      <c r="G155" s="109"/>
      <c r="H155" s="110"/>
      <c r="I155" s="110"/>
      <c r="J155" s="111"/>
      <c r="K155" s="110"/>
      <c r="L155" s="110"/>
      <c r="M155" s="109"/>
    </row>
    <row r="156" spans="1:13" s="8" customFormat="1" ht="20.100000000000001" customHeight="1" thickTop="1" thickBot="1">
      <c r="A156" s="66" t="s">
        <v>15</v>
      </c>
      <c r="B156" s="67" t="s">
        <v>16</v>
      </c>
      <c r="C156" s="68" t="s">
        <v>17</v>
      </c>
      <c r="D156" s="68"/>
      <c r="E156" s="69"/>
      <c r="F156" s="67" t="s">
        <v>18</v>
      </c>
      <c r="G156" s="67" t="s">
        <v>19</v>
      </c>
      <c r="H156" s="70" t="s">
        <v>20</v>
      </c>
      <c r="I156" s="70" t="s">
        <v>21</v>
      </c>
      <c r="J156" s="160"/>
      <c r="K156" s="70"/>
      <c r="L156" s="70" t="s">
        <v>22</v>
      </c>
      <c r="M156" s="71" t="s">
        <v>23</v>
      </c>
    </row>
    <row r="157" spans="1:13" ht="20.100000000000001" customHeight="1">
      <c r="A157" s="72" t="s">
        <v>212</v>
      </c>
      <c r="B157" s="73" t="s">
        <v>213</v>
      </c>
      <c r="C157" s="74">
        <v>31510</v>
      </c>
      <c r="D157" s="75"/>
      <c r="E157" s="76"/>
      <c r="F157" s="73"/>
      <c r="G157" s="73"/>
      <c r="H157" s="77"/>
      <c r="I157" s="77" t="str">
        <f t="shared" ref="I157:I189" si="12">IF(ROUND(H157*1.1,0)=0,"",ROUND(H157*1.1,0))</f>
        <v/>
      </c>
      <c r="J157" s="73"/>
      <c r="K157" s="73" t="str">
        <f t="shared" ref="K157:K186" si="13">IF(ROUND(H157*0.9,0)=0,"",ROUND(H157*0.9,0))</f>
        <v/>
      </c>
      <c r="L157" s="77" t="str">
        <f t="shared" ref="L157:L189" si="14">IFERROR(ROUND(K157*1.1,0),"")</f>
        <v/>
      </c>
      <c r="M157" s="78"/>
    </row>
    <row r="158" spans="1:13" ht="20.100000000000001" customHeight="1">
      <c r="A158" s="79" t="s">
        <v>214</v>
      </c>
      <c r="B158" s="80" t="s">
        <v>215</v>
      </c>
      <c r="C158" s="81">
        <v>31520</v>
      </c>
      <c r="D158" s="82"/>
      <c r="E158" s="83"/>
      <c r="F158" s="80"/>
      <c r="G158" s="80"/>
      <c r="H158" s="84"/>
      <c r="I158" s="84" t="str">
        <f t="shared" si="12"/>
        <v/>
      </c>
      <c r="J158" s="80"/>
      <c r="K158" s="80" t="str">
        <f t="shared" si="13"/>
        <v/>
      </c>
      <c r="L158" s="84" t="str">
        <f t="shared" si="14"/>
        <v/>
      </c>
      <c r="M158" s="85"/>
    </row>
    <row r="159" spans="1:13" ht="20.100000000000001" customHeight="1">
      <c r="A159" s="79" t="s">
        <v>216</v>
      </c>
      <c r="B159" s="80" t="s">
        <v>217</v>
      </c>
      <c r="C159" s="81">
        <v>31530</v>
      </c>
      <c r="D159" s="82"/>
      <c r="E159" s="83"/>
      <c r="F159" s="80" t="s">
        <v>218</v>
      </c>
      <c r="G159" s="80" t="s">
        <v>219</v>
      </c>
      <c r="H159" s="84">
        <v>1500</v>
      </c>
      <c r="I159" s="84">
        <f t="shared" si="12"/>
        <v>1650</v>
      </c>
      <c r="J159" s="80"/>
      <c r="K159" s="80">
        <f t="shared" si="13"/>
        <v>1350</v>
      </c>
      <c r="L159" s="84">
        <f t="shared" si="14"/>
        <v>1485</v>
      </c>
      <c r="M159" s="85"/>
    </row>
    <row r="160" spans="1:13" ht="20.100000000000001" customHeight="1">
      <c r="A160" s="79" t="s">
        <v>220</v>
      </c>
      <c r="B160" s="80" t="s">
        <v>221</v>
      </c>
      <c r="C160" s="81">
        <v>31540</v>
      </c>
      <c r="D160" s="82"/>
      <c r="E160" s="83"/>
      <c r="F160" s="80" t="s">
        <v>222</v>
      </c>
      <c r="G160" s="80" t="s">
        <v>182</v>
      </c>
      <c r="H160" s="84">
        <v>2400</v>
      </c>
      <c r="I160" s="84">
        <f t="shared" si="12"/>
        <v>2640</v>
      </c>
      <c r="J160" s="80"/>
      <c r="K160" s="80">
        <f t="shared" si="13"/>
        <v>2160</v>
      </c>
      <c r="L160" s="84">
        <f t="shared" si="14"/>
        <v>2376</v>
      </c>
      <c r="M160" s="85"/>
    </row>
    <row r="161" spans="1:13" ht="20.100000000000001" customHeight="1">
      <c r="A161" s="79" t="s">
        <v>223</v>
      </c>
      <c r="B161" s="80" t="s">
        <v>224</v>
      </c>
      <c r="C161" s="86">
        <v>31540</v>
      </c>
      <c r="D161" s="82"/>
      <c r="E161" s="83"/>
      <c r="F161" s="80" t="s">
        <v>222</v>
      </c>
      <c r="G161" s="80" t="s">
        <v>225</v>
      </c>
      <c r="H161" s="84">
        <v>2400</v>
      </c>
      <c r="I161" s="84">
        <f t="shared" si="12"/>
        <v>2640</v>
      </c>
      <c r="J161" s="80"/>
      <c r="K161" s="80">
        <f t="shared" si="13"/>
        <v>2160</v>
      </c>
      <c r="L161" s="84">
        <f t="shared" si="14"/>
        <v>2376</v>
      </c>
      <c r="M161" s="85"/>
    </row>
    <row r="162" spans="1:13" ht="20.100000000000001" customHeight="1">
      <c r="A162" s="79" t="s">
        <v>226</v>
      </c>
      <c r="B162" s="80" t="s">
        <v>25</v>
      </c>
      <c r="C162" s="81">
        <v>31560</v>
      </c>
      <c r="D162" s="82"/>
      <c r="E162" s="83"/>
      <c r="F162" s="80" t="s">
        <v>227</v>
      </c>
      <c r="G162" s="80" t="s">
        <v>228</v>
      </c>
      <c r="H162" s="84">
        <v>1000</v>
      </c>
      <c r="I162" s="84">
        <f t="shared" si="12"/>
        <v>1100</v>
      </c>
      <c r="J162" s="80"/>
      <c r="K162" s="80">
        <f t="shared" si="13"/>
        <v>900</v>
      </c>
      <c r="L162" s="84">
        <f t="shared" si="14"/>
        <v>990</v>
      </c>
      <c r="M162" s="85"/>
    </row>
    <row r="163" spans="1:13" ht="20.100000000000001" customHeight="1" thickBot="1">
      <c r="A163" s="92"/>
      <c r="B163" s="93"/>
      <c r="C163" s="94"/>
      <c r="D163" s="95"/>
      <c r="E163" s="96"/>
      <c r="F163" s="93"/>
      <c r="G163" s="93"/>
      <c r="H163" s="97"/>
      <c r="I163" s="97"/>
      <c r="J163" s="93"/>
      <c r="K163" s="93"/>
      <c r="L163" s="97"/>
      <c r="M163" s="99"/>
    </row>
    <row r="164" spans="1:13" ht="20.100000000000001" customHeight="1" thickTop="1"/>
    <row r="165" spans="1:13" ht="20.100000000000001" customHeight="1"/>
    <row r="166" spans="1:13" s="112" customFormat="1" ht="20.100000000000001" customHeight="1">
      <c r="A166" s="105" t="s">
        <v>229</v>
      </c>
      <c r="B166" s="106"/>
      <c r="C166" s="106"/>
      <c r="D166" s="107"/>
      <c r="E166" s="108"/>
      <c r="F166" s="109"/>
      <c r="G166" s="109"/>
      <c r="H166" s="110"/>
      <c r="I166" s="110"/>
      <c r="J166" s="111"/>
      <c r="K166" s="110"/>
      <c r="L166" s="110"/>
      <c r="M166" s="109"/>
    </row>
    <row r="167" spans="1:13" s="112" customFormat="1" ht="20.100000000000001" customHeight="1" thickBot="1">
      <c r="A167" s="113"/>
      <c r="B167" s="113"/>
      <c r="C167" s="114"/>
      <c r="D167" s="114"/>
      <c r="E167" s="108"/>
      <c r="F167" s="109"/>
      <c r="G167" s="109"/>
      <c r="H167" s="110"/>
      <c r="I167" s="110"/>
      <c r="J167" s="111"/>
      <c r="K167" s="110"/>
      <c r="L167" s="110"/>
      <c r="M167" s="109"/>
    </row>
    <row r="168" spans="1:13" s="8" customFormat="1" ht="20.100000000000001" customHeight="1" thickTop="1" thickBot="1">
      <c r="A168" s="66" t="s">
        <v>15</v>
      </c>
      <c r="B168" s="67" t="s">
        <v>16</v>
      </c>
      <c r="C168" s="68" t="s">
        <v>17</v>
      </c>
      <c r="D168" s="68"/>
      <c r="E168" s="69"/>
      <c r="F168" s="67" t="s">
        <v>18</v>
      </c>
      <c r="G168" s="67" t="s">
        <v>19</v>
      </c>
      <c r="H168" s="70" t="s">
        <v>20</v>
      </c>
      <c r="I168" s="70" t="s">
        <v>21</v>
      </c>
      <c r="J168" s="160"/>
      <c r="K168" s="70"/>
      <c r="L168" s="70" t="s">
        <v>22</v>
      </c>
      <c r="M168" s="71" t="s">
        <v>23</v>
      </c>
    </row>
    <row r="169" spans="1:13" ht="20.100000000000001" customHeight="1">
      <c r="A169" s="72" t="s">
        <v>230</v>
      </c>
      <c r="B169" s="73" t="s">
        <v>231</v>
      </c>
      <c r="C169" s="74">
        <v>31610</v>
      </c>
      <c r="D169" s="75"/>
      <c r="E169" s="76"/>
      <c r="F169" s="73" t="s">
        <v>232</v>
      </c>
      <c r="G169" s="73" t="s">
        <v>219</v>
      </c>
      <c r="H169" s="77">
        <v>2800</v>
      </c>
      <c r="I169" s="77">
        <f t="shared" si="12"/>
        <v>3080</v>
      </c>
      <c r="J169" s="73"/>
      <c r="K169" s="73">
        <f t="shared" si="13"/>
        <v>2520</v>
      </c>
      <c r="L169" s="77">
        <f t="shared" si="14"/>
        <v>2772</v>
      </c>
      <c r="M169" s="78"/>
    </row>
    <row r="170" spans="1:13" ht="20.100000000000001" customHeight="1">
      <c r="A170" s="79" t="s">
        <v>233</v>
      </c>
      <c r="B170" s="80" t="s">
        <v>234</v>
      </c>
      <c r="C170" s="81">
        <v>31620</v>
      </c>
      <c r="D170" s="82"/>
      <c r="E170" s="83"/>
      <c r="F170" s="80" t="s">
        <v>235</v>
      </c>
      <c r="G170" s="80" t="s">
        <v>39</v>
      </c>
      <c r="H170" s="84">
        <v>2400</v>
      </c>
      <c r="I170" s="84">
        <f t="shared" si="12"/>
        <v>2640</v>
      </c>
      <c r="J170" s="80"/>
      <c r="K170" s="80">
        <f t="shared" si="13"/>
        <v>2160</v>
      </c>
      <c r="L170" s="84">
        <f t="shared" si="14"/>
        <v>2376</v>
      </c>
      <c r="M170" s="85"/>
    </row>
    <row r="171" spans="1:13" ht="20.100000000000001" customHeight="1">
      <c r="A171" s="79" t="s">
        <v>236</v>
      </c>
      <c r="B171" s="80" t="s">
        <v>237</v>
      </c>
      <c r="C171" s="81">
        <v>31630</v>
      </c>
      <c r="D171" s="82"/>
      <c r="E171" s="83"/>
      <c r="F171" s="80"/>
      <c r="G171" s="80"/>
      <c r="H171" s="84"/>
      <c r="I171" s="84" t="str">
        <f t="shared" si="12"/>
        <v/>
      </c>
      <c r="J171" s="80"/>
      <c r="K171" s="80" t="str">
        <f t="shared" si="13"/>
        <v/>
      </c>
      <c r="L171" s="84" t="str">
        <f t="shared" si="14"/>
        <v/>
      </c>
      <c r="M171" s="85"/>
    </row>
    <row r="172" spans="1:13" ht="20.100000000000001" customHeight="1">
      <c r="A172" s="79" t="s">
        <v>238</v>
      </c>
      <c r="B172" s="80" t="s">
        <v>231</v>
      </c>
      <c r="C172" s="81">
        <v>31640</v>
      </c>
      <c r="D172" s="82"/>
      <c r="E172" s="83"/>
      <c r="F172" s="80" t="s">
        <v>239</v>
      </c>
      <c r="G172" s="80" t="s">
        <v>240</v>
      </c>
      <c r="H172" s="84">
        <v>1680</v>
      </c>
      <c r="I172" s="84">
        <f t="shared" si="12"/>
        <v>1848</v>
      </c>
      <c r="J172" s="80"/>
      <c r="K172" s="80">
        <f t="shared" si="13"/>
        <v>1512</v>
      </c>
      <c r="L172" s="84">
        <f t="shared" si="14"/>
        <v>1663</v>
      </c>
      <c r="M172" s="85"/>
    </row>
    <row r="173" spans="1:13" ht="20.100000000000001" customHeight="1">
      <c r="A173" s="87" t="s">
        <v>241</v>
      </c>
      <c r="B173" s="88" t="s">
        <v>242</v>
      </c>
      <c r="C173" s="81">
        <v>31651</v>
      </c>
      <c r="D173" s="82"/>
      <c r="E173" s="83"/>
      <c r="F173" s="80" t="s">
        <v>243</v>
      </c>
      <c r="G173" s="80" t="s">
        <v>240</v>
      </c>
      <c r="H173" s="84">
        <v>2280</v>
      </c>
      <c r="I173" s="84">
        <f t="shared" si="12"/>
        <v>2508</v>
      </c>
      <c r="J173" s="80"/>
      <c r="K173" s="80">
        <f t="shared" si="13"/>
        <v>2052</v>
      </c>
      <c r="L173" s="84">
        <f t="shared" si="14"/>
        <v>2257</v>
      </c>
      <c r="M173" s="85"/>
    </row>
    <row r="174" spans="1:13" ht="20.100000000000001" customHeight="1">
      <c r="A174" s="72"/>
      <c r="B174" s="73"/>
      <c r="C174" s="81">
        <v>31652</v>
      </c>
      <c r="D174" s="82"/>
      <c r="E174" s="83" t="s">
        <v>37</v>
      </c>
      <c r="F174" s="80" t="s">
        <v>244</v>
      </c>
      <c r="G174" s="80" t="s">
        <v>240</v>
      </c>
      <c r="H174" s="84">
        <v>1980</v>
      </c>
      <c r="I174" s="84">
        <f t="shared" si="12"/>
        <v>2178</v>
      </c>
      <c r="J174" s="80"/>
      <c r="K174" s="80">
        <f t="shared" si="13"/>
        <v>1782</v>
      </c>
      <c r="L174" s="84">
        <f t="shared" si="14"/>
        <v>1960</v>
      </c>
      <c r="M174" s="85"/>
    </row>
    <row r="175" spans="1:13" ht="20.100000000000001" customHeight="1">
      <c r="A175" s="79" t="s">
        <v>245</v>
      </c>
      <c r="B175" s="80" t="s">
        <v>215</v>
      </c>
      <c r="C175" s="81">
        <v>31680</v>
      </c>
      <c r="D175" s="82"/>
      <c r="E175" s="83"/>
      <c r="F175" s="80" t="s">
        <v>246</v>
      </c>
      <c r="G175" s="80" t="s">
        <v>247</v>
      </c>
      <c r="H175" s="84">
        <v>5000</v>
      </c>
      <c r="I175" s="84">
        <f t="shared" si="12"/>
        <v>5500</v>
      </c>
      <c r="J175" s="80"/>
      <c r="K175" s="80">
        <f t="shared" si="13"/>
        <v>4500</v>
      </c>
      <c r="L175" s="84">
        <f t="shared" si="14"/>
        <v>4950</v>
      </c>
      <c r="M175" s="85"/>
    </row>
    <row r="176" spans="1:13" ht="20.100000000000001" customHeight="1">
      <c r="A176" s="79" t="s">
        <v>248</v>
      </c>
      <c r="B176" s="80" t="s">
        <v>249</v>
      </c>
      <c r="C176" s="81">
        <v>31710</v>
      </c>
      <c r="D176" s="82"/>
      <c r="E176" s="83"/>
      <c r="F176" s="80" t="s">
        <v>250</v>
      </c>
      <c r="G176" s="80" t="s">
        <v>251</v>
      </c>
      <c r="H176" s="84">
        <v>2700</v>
      </c>
      <c r="I176" s="84">
        <f t="shared" si="12"/>
        <v>2970</v>
      </c>
      <c r="J176" s="80"/>
      <c r="K176" s="80">
        <f t="shared" si="13"/>
        <v>2430</v>
      </c>
      <c r="L176" s="84">
        <f t="shared" si="14"/>
        <v>2673</v>
      </c>
      <c r="M176" s="85"/>
    </row>
    <row r="177" spans="1:13" ht="20.100000000000001" customHeight="1" thickBot="1">
      <c r="A177" s="92"/>
      <c r="B177" s="93"/>
      <c r="C177" s="94"/>
      <c r="D177" s="95"/>
      <c r="E177" s="96"/>
      <c r="F177" s="93"/>
      <c r="G177" s="93"/>
      <c r="H177" s="97"/>
      <c r="I177" s="97"/>
      <c r="J177" s="93"/>
      <c r="K177" s="93"/>
      <c r="L177" s="97"/>
      <c r="M177" s="99"/>
    </row>
    <row r="178" spans="1:13" ht="20.100000000000001" customHeight="1" thickTop="1"/>
    <row r="179" spans="1:13" ht="20.100000000000001" customHeight="1"/>
    <row r="180" spans="1:13" s="112" customFormat="1" ht="20.100000000000001" customHeight="1">
      <c r="A180" s="105" t="s">
        <v>252</v>
      </c>
      <c r="B180" s="106"/>
      <c r="C180" s="106"/>
      <c r="D180" s="107"/>
      <c r="E180" s="108"/>
      <c r="F180" s="109"/>
      <c r="G180" s="109"/>
      <c r="H180" s="110"/>
      <c r="I180" s="110"/>
      <c r="J180" s="111"/>
      <c r="K180" s="110"/>
      <c r="L180" s="110"/>
      <c r="M180" s="109"/>
    </row>
    <row r="181" spans="1:13" s="112" customFormat="1" ht="20.100000000000001" customHeight="1" thickBot="1">
      <c r="A181" s="113"/>
      <c r="B181" s="113"/>
      <c r="C181" s="114"/>
      <c r="D181" s="114"/>
      <c r="E181" s="108"/>
      <c r="F181" s="109"/>
      <c r="G181" s="109"/>
      <c r="H181" s="110"/>
      <c r="I181" s="110"/>
      <c r="J181" s="111"/>
      <c r="K181" s="110"/>
      <c r="L181" s="110"/>
      <c r="M181" s="109"/>
    </row>
    <row r="182" spans="1:13" s="8" customFormat="1" ht="20.100000000000001" customHeight="1" thickTop="1" thickBot="1">
      <c r="A182" s="66" t="s">
        <v>15</v>
      </c>
      <c r="B182" s="67" t="s">
        <v>16</v>
      </c>
      <c r="C182" s="68" t="s">
        <v>17</v>
      </c>
      <c r="D182" s="68"/>
      <c r="E182" s="69"/>
      <c r="F182" s="67" t="s">
        <v>18</v>
      </c>
      <c r="G182" s="67" t="s">
        <v>19</v>
      </c>
      <c r="H182" s="70" t="s">
        <v>20</v>
      </c>
      <c r="I182" s="70" t="s">
        <v>21</v>
      </c>
      <c r="J182" s="160"/>
      <c r="K182" s="70"/>
      <c r="L182" s="70" t="s">
        <v>22</v>
      </c>
      <c r="M182" s="71" t="s">
        <v>23</v>
      </c>
    </row>
    <row r="183" spans="1:13" ht="20.100000000000001" customHeight="1">
      <c r="A183" s="72" t="s">
        <v>253</v>
      </c>
      <c r="B183" s="73" t="s">
        <v>221</v>
      </c>
      <c r="C183" s="74">
        <v>31720</v>
      </c>
      <c r="D183" s="75"/>
      <c r="E183" s="76"/>
      <c r="F183" s="73"/>
      <c r="G183" s="73"/>
      <c r="H183" s="77"/>
      <c r="I183" s="77" t="str">
        <f t="shared" si="12"/>
        <v/>
      </c>
      <c r="J183" s="73"/>
      <c r="K183" s="73" t="str">
        <f t="shared" si="13"/>
        <v/>
      </c>
      <c r="L183" s="77" t="str">
        <f t="shared" si="14"/>
        <v/>
      </c>
      <c r="M183" s="78"/>
    </row>
    <row r="184" spans="1:13" ht="20.100000000000001" customHeight="1">
      <c r="A184" s="79" t="s">
        <v>254</v>
      </c>
      <c r="B184" s="80" t="s">
        <v>255</v>
      </c>
      <c r="C184" s="81">
        <v>31730</v>
      </c>
      <c r="D184" s="82"/>
      <c r="E184" s="83"/>
      <c r="F184" s="80" t="s">
        <v>256</v>
      </c>
      <c r="G184" s="80"/>
      <c r="H184" s="84"/>
      <c r="I184" s="84" t="str">
        <f t="shared" si="12"/>
        <v/>
      </c>
      <c r="J184" s="80"/>
      <c r="K184" s="80" t="str">
        <f t="shared" si="13"/>
        <v/>
      </c>
      <c r="L184" s="84" t="str">
        <f t="shared" si="14"/>
        <v/>
      </c>
      <c r="M184" s="85"/>
    </row>
    <row r="185" spans="1:13" ht="20.100000000000001" customHeight="1">
      <c r="A185" s="79" t="s">
        <v>257</v>
      </c>
      <c r="B185" s="80" t="s">
        <v>258</v>
      </c>
      <c r="C185" s="81">
        <v>31740</v>
      </c>
      <c r="D185" s="82"/>
      <c r="E185" s="83"/>
      <c r="F185" s="80" t="s">
        <v>259</v>
      </c>
      <c r="G185" s="80" t="s">
        <v>251</v>
      </c>
      <c r="H185" s="84">
        <v>3000</v>
      </c>
      <c r="I185" s="84">
        <f t="shared" si="12"/>
        <v>3300</v>
      </c>
      <c r="J185" s="80"/>
      <c r="K185" s="80">
        <f t="shared" si="13"/>
        <v>2700</v>
      </c>
      <c r="L185" s="84">
        <f t="shared" si="14"/>
        <v>2970</v>
      </c>
      <c r="M185" s="85"/>
    </row>
    <row r="186" spans="1:13" ht="20.100000000000001" customHeight="1">
      <c r="A186" s="79" t="s">
        <v>260</v>
      </c>
      <c r="B186" s="80" t="s">
        <v>234</v>
      </c>
      <c r="C186" s="81">
        <v>31750</v>
      </c>
      <c r="D186" s="82"/>
      <c r="E186" s="83"/>
      <c r="F186" s="80" t="s">
        <v>261</v>
      </c>
      <c r="G186" s="80" t="s">
        <v>55</v>
      </c>
      <c r="H186" s="84">
        <v>2500</v>
      </c>
      <c r="I186" s="84">
        <f t="shared" si="12"/>
        <v>2750</v>
      </c>
      <c r="J186" s="80"/>
      <c r="K186" s="80">
        <f t="shared" si="13"/>
        <v>2250</v>
      </c>
      <c r="L186" s="84">
        <f t="shared" si="14"/>
        <v>2475</v>
      </c>
      <c r="M186" s="85"/>
    </row>
    <row r="187" spans="1:13" ht="20.100000000000001" customHeight="1">
      <c r="A187" s="79" t="s">
        <v>262</v>
      </c>
      <c r="B187" s="80" t="s">
        <v>263</v>
      </c>
      <c r="C187" s="81">
        <v>31760</v>
      </c>
      <c r="D187" s="82"/>
      <c r="E187" s="83"/>
      <c r="F187" s="80" t="s">
        <v>264</v>
      </c>
      <c r="G187" s="80" t="s">
        <v>265</v>
      </c>
      <c r="H187" s="84">
        <v>2900</v>
      </c>
      <c r="I187" s="84">
        <f t="shared" si="12"/>
        <v>3190</v>
      </c>
      <c r="J187" s="80" t="s">
        <v>77</v>
      </c>
      <c r="K187" s="80">
        <f>IF(ROUND(H187*1,0)=0,"",ROUND(H187*1,0))</f>
        <v>2900</v>
      </c>
      <c r="L187" s="84">
        <f t="shared" si="14"/>
        <v>3190</v>
      </c>
      <c r="M187" s="85"/>
    </row>
    <row r="188" spans="1:13" ht="20.100000000000001" customHeight="1">
      <c r="A188" s="79" t="s">
        <v>266</v>
      </c>
      <c r="B188" s="80" t="s">
        <v>267</v>
      </c>
      <c r="C188" s="81">
        <v>31770</v>
      </c>
      <c r="D188" s="82"/>
      <c r="E188" s="83"/>
      <c r="F188" s="80" t="s">
        <v>268</v>
      </c>
      <c r="G188" s="80" t="s">
        <v>251</v>
      </c>
      <c r="H188" s="84">
        <v>2600</v>
      </c>
      <c r="I188" s="84">
        <f t="shared" si="12"/>
        <v>2860</v>
      </c>
      <c r="J188" s="80"/>
      <c r="K188" s="80">
        <f>IF(ROUND(H188*0.9,0)=0,"",ROUND(H188*0.9,0))</f>
        <v>2340</v>
      </c>
      <c r="L188" s="84">
        <f t="shared" si="14"/>
        <v>2574</v>
      </c>
      <c r="M188" s="85"/>
    </row>
    <row r="189" spans="1:13" ht="20.100000000000001" customHeight="1">
      <c r="A189" s="79" t="s">
        <v>269</v>
      </c>
      <c r="B189" s="80" t="s">
        <v>267</v>
      </c>
      <c r="C189" s="86">
        <v>31770</v>
      </c>
      <c r="D189" s="82"/>
      <c r="E189" s="83"/>
      <c r="F189" s="80" t="s">
        <v>268</v>
      </c>
      <c r="G189" s="80" t="s">
        <v>251</v>
      </c>
      <c r="H189" s="84">
        <v>2600</v>
      </c>
      <c r="I189" s="84">
        <f t="shared" si="12"/>
        <v>2860</v>
      </c>
      <c r="J189" s="80"/>
      <c r="K189" s="80">
        <f>IF(ROUND(H189*0.9,0)=0,"",ROUND(H189*0.9,0))</f>
        <v>2340</v>
      </c>
      <c r="L189" s="84">
        <f t="shared" si="14"/>
        <v>2574</v>
      </c>
      <c r="M189" s="85"/>
    </row>
    <row r="190" spans="1:13" ht="20.100000000000001" customHeight="1" thickBot="1">
      <c r="A190" s="92"/>
      <c r="B190" s="93"/>
      <c r="C190" s="161"/>
      <c r="D190" s="95"/>
      <c r="E190" s="96"/>
      <c r="F190" s="93"/>
      <c r="G190" s="93"/>
      <c r="H190" s="97"/>
      <c r="I190" s="97"/>
      <c r="J190" s="93"/>
      <c r="K190" s="93"/>
      <c r="L190" s="97"/>
      <c r="M190" s="99"/>
    </row>
    <row r="191" spans="1:13" ht="20.100000000000001" customHeight="1" thickTop="1">
      <c r="C191" s="2"/>
    </row>
    <row r="192" spans="1:13" ht="10.5" customHeight="1" thickBot="1">
      <c r="C192" s="2"/>
    </row>
    <row r="193" spans="1:13" ht="20.100000000000001" customHeight="1" thickTop="1" thickBot="1">
      <c r="A193" s="102" t="s">
        <v>270</v>
      </c>
      <c r="B193" s="103"/>
      <c r="C193" s="103"/>
      <c r="D193" s="103"/>
      <c r="E193" s="103"/>
      <c r="F193" s="104"/>
    </row>
    <row r="194" spans="1:13" ht="15.75" customHeight="1" thickTop="1">
      <c r="C194" s="2"/>
    </row>
    <row r="195" spans="1:13" s="112" customFormat="1" ht="20.100000000000001" customHeight="1">
      <c r="A195" s="105" t="s">
        <v>271</v>
      </c>
      <c r="B195" s="106"/>
      <c r="C195" s="106"/>
      <c r="D195" s="107"/>
      <c r="E195" s="108"/>
      <c r="F195" s="109"/>
      <c r="G195" s="109"/>
      <c r="H195" s="110"/>
      <c r="I195" s="110"/>
      <c r="J195" s="111"/>
      <c r="K195" s="110"/>
      <c r="L195" s="110"/>
      <c r="M195" s="49"/>
    </row>
    <row r="196" spans="1:13" s="112" customFormat="1" ht="20.100000000000001" customHeight="1" thickBot="1">
      <c r="A196" s="113"/>
      <c r="B196" s="113"/>
      <c r="C196" s="114"/>
      <c r="D196" s="114"/>
      <c r="E196" s="108"/>
      <c r="F196" s="109"/>
      <c r="G196" s="109"/>
      <c r="H196" s="110"/>
      <c r="I196" s="110"/>
      <c r="J196" s="111"/>
      <c r="K196" s="110"/>
      <c r="L196" s="110"/>
      <c r="M196" s="49"/>
    </row>
    <row r="197" spans="1:13" s="8" customFormat="1" ht="20.100000000000001" customHeight="1" thickTop="1" thickBot="1">
      <c r="A197" s="66" t="s">
        <v>15</v>
      </c>
      <c r="B197" s="67" t="s">
        <v>16</v>
      </c>
      <c r="C197" s="68" t="s">
        <v>17</v>
      </c>
      <c r="D197" s="68"/>
      <c r="E197" s="69"/>
      <c r="F197" s="67" t="s">
        <v>18</v>
      </c>
      <c r="G197" s="67" t="s">
        <v>19</v>
      </c>
      <c r="H197" s="70" t="s">
        <v>20</v>
      </c>
      <c r="I197" s="70" t="s">
        <v>21</v>
      </c>
      <c r="J197" s="160"/>
      <c r="K197" s="70"/>
      <c r="L197" s="70" t="s">
        <v>22</v>
      </c>
      <c r="M197" s="71" t="s">
        <v>23</v>
      </c>
    </row>
    <row r="198" spans="1:13" ht="20.100000000000001" customHeight="1">
      <c r="A198" s="72" t="s">
        <v>272</v>
      </c>
      <c r="B198" s="73" t="s">
        <v>273</v>
      </c>
      <c r="C198" s="74">
        <v>31810</v>
      </c>
      <c r="D198" s="75"/>
      <c r="E198" s="76"/>
      <c r="F198" s="73" t="s">
        <v>274</v>
      </c>
      <c r="G198" s="73" t="s">
        <v>240</v>
      </c>
      <c r="H198" s="77">
        <v>2480</v>
      </c>
      <c r="I198" s="77">
        <f>IF(ROUND(H198*1.1,0)=0,"",ROUND(H198*1.1,0))</f>
        <v>2728</v>
      </c>
      <c r="J198" s="73"/>
      <c r="K198" s="73">
        <f>IF(ROUND(H198*0.9,0)=0,"",ROUND(H198*0.9,0))</f>
        <v>2232</v>
      </c>
      <c r="L198" s="77">
        <f>IFERROR(ROUND(K198*1.1,0),"")</f>
        <v>2455</v>
      </c>
      <c r="M198" s="78"/>
    </row>
    <row r="199" spans="1:13" ht="20.100000000000001" customHeight="1">
      <c r="A199" s="79" t="s">
        <v>275</v>
      </c>
      <c r="B199" s="80" t="s">
        <v>276</v>
      </c>
      <c r="C199" s="81">
        <v>31840</v>
      </c>
      <c r="D199" s="82"/>
      <c r="E199" s="83"/>
      <c r="F199" s="80" t="s">
        <v>277</v>
      </c>
      <c r="G199" s="80" t="s">
        <v>182</v>
      </c>
      <c r="H199" s="84">
        <v>1850</v>
      </c>
      <c r="I199" s="84">
        <f>IF(ROUND(H199*1.1,0)=0,"",ROUND(H199*1.1,0))</f>
        <v>2035</v>
      </c>
      <c r="J199" s="80"/>
      <c r="K199" s="80">
        <f>IF(ROUND(H199*0.9,0)=0,"",ROUND(H199*0.9,0))</f>
        <v>1665</v>
      </c>
      <c r="L199" s="84">
        <f>IFERROR(ROUND(K199*1.1,0),"")</f>
        <v>1832</v>
      </c>
      <c r="M199" s="85"/>
    </row>
    <row r="200" spans="1:13" ht="20.100000000000001" customHeight="1" thickBot="1">
      <c r="A200" s="92"/>
      <c r="B200" s="93"/>
      <c r="C200" s="94"/>
      <c r="D200" s="95"/>
      <c r="E200" s="96"/>
      <c r="F200" s="93"/>
      <c r="G200" s="93"/>
      <c r="H200" s="97"/>
      <c r="I200" s="97"/>
      <c r="J200" s="93"/>
      <c r="K200" s="93"/>
      <c r="L200" s="97"/>
      <c r="M200" s="99"/>
    </row>
    <row r="201" spans="1:13" ht="17.25" customHeight="1" thickTop="1"/>
    <row r="202" spans="1:13" ht="9.75" customHeight="1"/>
    <row r="203" spans="1:13" s="8" customFormat="1" ht="20.100000000000001" customHeight="1">
      <c r="A203" s="105" t="s">
        <v>278</v>
      </c>
      <c r="B203" s="106"/>
      <c r="C203" s="106"/>
      <c r="D203" s="107"/>
      <c r="E203" s="108"/>
      <c r="F203" s="109"/>
      <c r="G203" s="109"/>
      <c r="H203" s="110"/>
      <c r="I203" s="110"/>
      <c r="J203" s="111"/>
      <c r="K203" s="110"/>
      <c r="L203" s="110"/>
      <c r="M203" s="49"/>
    </row>
    <row r="204" spans="1:13" s="8" customFormat="1" ht="20.100000000000001" customHeight="1" thickBot="1">
      <c r="A204" s="113"/>
      <c r="B204" s="113"/>
      <c r="C204" s="114"/>
      <c r="D204" s="114"/>
      <c r="E204" s="108"/>
      <c r="F204" s="109"/>
      <c r="G204" s="109"/>
      <c r="H204" s="110"/>
      <c r="I204" s="110"/>
      <c r="J204" s="111"/>
      <c r="K204" s="110"/>
      <c r="L204" s="110"/>
      <c r="M204" s="49"/>
    </row>
    <row r="205" spans="1:13" s="8" customFormat="1" ht="20.100000000000001" customHeight="1" thickTop="1" thickBot="1">
      <c r="A205" s="66" t="s">
        <v>15</v>
      </c>
      <c r="B205" s="67" t="s">
        <v>16</v>
      </c>
      <c r="C205" s="68" t="s">
        <v>17</v>
      </c>
      <c r="D205" s="68"/>
      <c r="E205" s="69"/>
      <c r="F205" s="67" t="s">
        <v>18</v>
      </c>
      <c r="G205" s="67" t="s">
        <v>19</v>
      </c>
      <c r="H205" s="70" t="s">
        <v>20</v>
      </c>
      <c r="I205" s="70" t="s">
        <v>21</v>
      </c>
      <c r="J205" s="160"/>
      <c r="K205" s="70"/>
      <c r="L205" s="70" t="s">
        <v>22</v>
      </c>
      <c r="M205" s="71" t="s">
        <v>23</v>
      </c>
    </row>
    <row r="206" spans="1:13" ht="20.100000000000001" customHeight="1">
      <c r="A206" s="89" t="s">
        <v>279</v>
      </c>
      <c r="B206" s="90" t="s">
        <v>280</v>
      </c>
      <c r="C206" s="74">
        <v>31861</v>
      </c>
      <c r="D206" s="75"/>
      <c r="E206" s="76"/>
      <c r="F206" s="73" t="s">
        <v>281</v>
      </c>
      <c r="G206" s="73" t="s">
        <v>282</v>
      </c>
      <c r="H206" s="77">
        <v>2700</v>
      </c>
      <c r="I206" s="77">
        <f>IF(ROUND(H206*1.1,0)=0,"",ROUND(H206*1.1,0))</f>
        <v>2970</v>
      </c>
      <c r="J206" s="162" t="s">
        <v>77</v>
      </c>
      <c r="K206" s="73">
        <f>IF(ROUND(H206*1,0)=0,"",ROUND(H206*1,0))</f>
        <v>2700</v>
      </c>
      <c r="L206" s="77">
        <f>IFERROR(ROUND(K206*1.1,0),"")</f>
        <v>2970</v>
      </c>
      <c r="M206" s="78"/>
    </row>
    <row r="207" spans="1:13" ht="20.100000000000001" customHeight="1">
      <c r="A207" s="72"/>
      <c r="B207" s="73"/>
      <c r="C207" s="81">
        <v>31862</v>
      </c>
      <c r="D207" s="82"/>
      <c r="E207" s="83"/>
      <c r="F207" s="80" t="s">
        <v>283</v>
      </c>
      <c r="G207" s="80" t="s">
        <v>284</v>
      </c>
      <c r="H207" s="84">
        <v>850</v>
      </c>
      <c r="I207" s="84">
        <f>IF(ROUND(H207*1,0)=0,"",ROUND(H207*1,0))</f>
        <v>850</v>
      </c>
      <c r="J207" s="91" t="s">
        <v>77</v>
      </c>
      <c r="K207" s="80">
        <f>IF(ROUND(H207*1,0)=0,"",ROUND(H207*1,0))</f>
        <v>850</v>
      </c>
      <c r="L207" s="84">
        <f>IFERROR(ROUND(K207*1,0),"")</f>
        <v>850</v>
      </c>
      <c r="M207" s="85"/>
    </row>
    <row r="208" spans="1:13" ht="20.100000000000001" customHeight="1">
      <c r="A208" s="79" t="s">
        <v>285</v>
      </c>
      <c r="B208" s="80" t="s">
        <v>273</v>
      </c>
      <c r="C208" s="81">
        <v>31870</v>
      </c>
      <c r="D208" s="82"/>
      <c r="E208" s="83"/>
      <c r="F208" s="80" t="s">
        <v>286</v>
      </c>
      <c r="G208" s="80" t="s">
        <v>287</v>
      </c>
      <c r="H208" s="84">
        <v>2800</v>
      </c>
      <c r="I208" s="84">
        <f t="shared" ref="I208:I219" si="15">IF(ROUND(H208*1.1,0)=0,"",ROUND(H208*1.1,0))</f>
        <v>3080</v>
      </c>
      <c r="J208" s="80"/>
      <c r="K208" s="80">
        <f t="shared" ref="K208:K219" si="16">IF(ROUND(H208*0.9,0)=0,"",ROUND(H208*0.9,0))</f>
        <v>2520</v>
      </c>
      <c r="L208" s="84">
        <f t="shared" ref="L208:L219" si="17">IFERROR(ROUND(K208*1.1,0),"")</f>
        <v>2772</v>
      </c>
      <c r="M208" s="85"/>
    </row>
    <row r="209" spans="1:13" ht="20.100000000000001" customHeight="1">
      <c r="A209" s="87" t="s">
        <v>288</v>
      </c>
      <c r="B209" s="88" t="s">
        <v>289</v>
      </c>
      <c r="C209" s="81">
        <v>31881</v>
      </c>
      <c r="D209" s="82"/>
      <c r="E209" s="83"/>
      <c r="F209" s="80" t="s">
        <v>290</v>
      </c>
      <c r="G209" s="80" t="s">
        <v>291</v>
      </c>
      <c r="H209" s="84">
        <v>3000</v>
      </c>
      <c r="I209" s="84">
        <f t="shared" si="15"/>
        <v>3300</v>
      </c>
      <c r="J209" s="80"/>
      <c r="K209" s="80">
        <f t="shared" si="16"/>
        <v>2700</v>
      </c>
      <c r="L209" s="84">
        <f t="shared" si="17"/>
        <v>2970</v>
      </c>
      <c r="M209" s="85"/>
    </row>
    <row r="210" spans="1:13" ht="20.100000000000001" customHeight="1">
      <c r="A210" s="72"/>
      <c r="B210" s="73"/>
      <c r="C210" s="81">
        <v>31882</v>
      </c>
      <c r="D210" s="82"/>
      <c r="E210" s="83" t="s">
        <v>37</v>
      </c>
      <c r="F210" s="80" t="s">
        <v>292</v>
      </c>
      <c r="G210" s="80" t="s">
        <v>55</v>
      </c>
      <c r="H210" s="84">
        <v>2500</v>
      </c>
      <c r="I210" s="84">
        <f t="shared" si="15"/>
        <v>2750</v>
      </c>
      <c r="J210" s="80"/>
      <c r="K210" s="80">
        <f t="shared" si="16"/>
        <v>2250</v>
      </c>
      <c r="L210" s="84">
        <f t="shared" si="17"/>
        <v>2475</v>
      </c>
      <c r="M210" s="85"/>
    </row>
    <row r="211" spans="1:13" ht="20.100000000000001" customHeight="1" thickBot="1">
      <c r="A211" s="92"/>
      <c r="B211" s="93"/>
      <c r="C211" s="94"/>
      <c r="D211" s="95"/>
      <c r="E211" s="96"/>
      <c r="F211" s="93"/>
      <c r="G211" s="93"/>
      <c r="H211" s="97"/>
      <c r="I211" s="97"/>
      <c r="J211" s="93"/>
      <c r="K211" s="93"/>
      <c r="L211" s="97"/>
      <c r="M211" s="99"/>
    </row>
    <row r="212" spans="1:13" ht="10.5" customHeight="1" thickTop="1"/>
    <row r="213" spans="1:13" ht="20.100000000000001" customHeight="1"/>
    <row r="214" spans="1:13" s="8" customFormat="1" ht="20.100000000000001" customHeight="1">
      <c r="A214" s="163" t="s">
        <v>293</v>
      </c>
      <c r="B214" s="164"/>
      <c r="C214" s="164"/>
      <c r="D214" s="165"/>
      <c r="E214" s="108"/>
      <c r="F214" s="109"/>
      <c r="G214" s="109"/>
      <c r="H214" s="110"/>
      <c r="I214" s="110"/>
      <c r="J214" s="111"/>
      <c r="K214" s="110"/>
      <c r="L214" s="110"/>
      <c r="M214" s="49"/>
    </row>
    <row r="215" spans="1:13" s="8" customFormat="1" ht="20.100000000000001" customHeight="1" thickBot="1">
      <c r="A215" s="113"/>
      <c r="B215" s="113"/>
      <c r="C215" s="114"/>
      <c r="D215" s="114"/>
      <c r="E215" s="108"/>
      <c r="F215" s="109"/>
      <c r="G215" s="109"/>
      <c r="H215" s="166"/>
      <c r="I215" s="166"/>
      <c r="J215" s="167"/>
      <c r="K215" s="166"/>
      <c r="L215" s="166"/>
      <c r="M215" s="49"/>
    </row>
    <row r="216" spans="1:13" s="8" customFormat="1" ht="20.100000000000001" customHeight="1" thickTop="1" thickBot="1">
      <c r="A216" s="66" t="s">
        <v>15</v>
      </c>
      <c r="B216" s="67" t="s">
        <v>16</v>
      </c>
      <c r="C216" s="68" t="s">
        <v>17</v>
      </c>
      <c r="D216" s="68"/>
      <c r="E216" s="69"/>
      <c r="F216" s="67" t="s">
        <v>18</v>
      </c>
      <c r="G216" s="67" t="s">
        <v>19</v>
      </c>
      <c r="H216" s="70" t="s">
        <v>20</v>
      </c>
      <c r="I216" s="70" t="s">
        <v>21</v>
      </c>
      <c r="J216" s="160"/>
      <c r="K216" s="70"/>
      <c r="L216" s="70" t="s">
        <v>22</v>
      </c>
      <c r="M216" s="71" t="s">
        <v>23</v>
      </c>
    </row>
    <row r="217" spans="1:13" ht="20.100000000000001" customHeight="1">
      <c r="A217" s="89" t="s">
        <v>294</v>
      </c>
      <c r="B217" s="90" t="s">
        <v>273</v>
      </c>
      <c r="C217" s="74">
        <v>31911</v>
      </c>
      <c r="D217" s="75"/>
      <c r="E217" s="76"/>
      <c r="F217" s="73" t="s">
        <v>295</v>
      </c>
      <c r="G217" s="73" t="s">
        <v>296</v>
      </c>
      <c r="H217" s="77">
        <v>524</v>
      </c>
      <c r="I217" s="77">
        <f t="shared" si="15"/>
        <v>576</v>
      </c>
      <c r="J217" s="73"/>
      <c r="K217" s="73">
        <f t="shared" si="16"/>
        <v>472</v>
      </c>
      <c r="L217" s="77">
        <f t="shared" si="17"/>
        <v>519</v>
      </c>
      <c r="M217" s="78"/>
    </row>
    <row r="218" spans="1:13" ht="20.100000000000001" customHeight="1">
      <c r="A218" s="89"/>
      <c r="B218" s="90"/>
      <c r="C218" s="81">
        <v>31912</v>
      </c>
      <c r="D218" s="82"/>
      <c r="E218" s="83"/>
      <c r="F218" s="80" t="s">
        <v>297</v>
      </c>
      <c r="G218" s="80" t="s">
        <v>298</v>
      </c>
      <c r="H218" s="84">
        <v>980</v>
      </c>
      <c r="I218" s="84">
        <f t="shared" si="15"/>
        <v>1078</v>
      </c>
      <c r="J218" s="80"/>
      <c r="K218" s="80">
        <f t="shared" si="16"/>
        <v>882</v>
      </c>
      <c r="L218" s="84">
        <f t="shared" si="17"/>
        <v>970</v>
      </c>
      <c r="M218" s="85"/>
    </row>
    <row r="219" spans="1:13" ht="20.100000000000001" customHeight="1">
      <c r="A219" s="72"/>
      <c r="B219" s="73"/>
      <c r="C219" s="81">
        <v>31913</v>
      </c>
      <c r="D219" s="82"/>
      <c r="E219" s="83"/>
      <c r="F219" s="80" t="s">
        <v>299</v>
      </c>
      <c r="G219" s="80" t="s">
        <v>300</v>
      </c>
      <c r="H219" s="84">
        <v>2400</v>
      </c>
      <c r="I219" s="84">
        <f t="shared" si="15"/>
        <v>2640</v>
      </c>
      <c r="J219" s="80"/>
      <c r="K219" s="80">
        <f t="shared" si="16"/>
        <v>2160</v>
      </c>
      <c r="L219" s="84">
        <f t="shared" si="17"/>
        <v>2376</v>
      </c>
      <c r="M219" s="85"/>
    </row>
    <row r="220" spans="1:13" ht="20.100000000000001" customHeight="1" thickBot="1">
      <c r="A220" s="92"/>
      <c r="B220" s="93"/>
      <c r="C220" s="94"/>
      <c r="D220" s="95"/>
      <c r="E220" s="96"/>
      <c r="F220" s="93"/>
      <c r="G220" s="93"/>
      <c r="H220" s="97"/>
      <c r="I220" s="97"/>
      <c r="J220" s="93"/>
      <c r="K220" s="93"/>
      <c r="L220" s="97"/>
      <c r="M220" s="99"/>
    </row>
    <row r="221" spans="1:13" ht="20.100000000000001" customHeight="1" thickTop="1"/>
    <row r="222" spans="1:13" ht="14.25" customHeight="1" thickBot="1"/>
    <row r="223" spans="1:13" ht="20.100000000000001" customHeight="1" thickTop="1" thickBot="1">
      <c r="A223" s="102" t="s">
        <v>301</v>
      </c>
      <c r="B223" s="103"/>
      <c r="C223" s="103"/>
      <c r="D223" s="103"/>
      <c r="E223" s="103"/>
      <c r="F223" s="104"/>
    </row>
    <row r="224" spans="1:13" ht="14.25" customHeight="1" thickTop="1"/>
    <row r="225" spans="1:13" s="8" customFormat="1" ht="20.100000000000001" customHeight="1">
      <c r="A225" s="105" t="s">
        <v>302</v>
      </c>
      <c r="B225" s="106"/>
      <c r="C225" s="106"/>
      <c r="D225" s="107"/>
      <c r="E225" s="108"/>
      <c r="F225" s="109"/>
      <c r="G225" s="109"/>
      <c r="H225" s="110"/>
      <c r="I225" s="110"/>
      <c r="J225" s="111"/>
      <c r="K225" s="110"/>
      <c r="L225" s="110"/>
      <c r="M225" s="49"/>
    </row>
    <row r="226" spans="1:13" s="8" customFormat="1" ht="20.100000000000001" customHeight="1" thickBot="1">
      <c r="A226" s="113"/>
      <c r="B226" s="113"/>
      <c r="C226" s="114"/>
      <c r="D226" s="114"/>
      <c r="E226" s="108"/>
      <c r="F226" s="109"/>
      <c r="G226" s="109"/>
      <c r="H226" s="110"/>
      <c r="I226" s="110"/>
      <c r="J226" s="111"/>
      <c r="K226" s="110"/>
      <c r="L226" s="110"/>
      <c r="M226" s="49"/>
    </row>
    <row r="227" spans="1:13" s="8" customFormat="1" ht="20.100000000000001" customHeight="1" thickTop="1" thickBot="1">
      <c r="A227" s="66" t="s">
        <v>15</v>
      </c>
      <c r="B227" s="67" t="s">
        <v>16</v>
      </c>
      <c r="C227" s="68" t="s">
        <v>17</v>
      </c>
      <c r="D227" s="68"/>
      <c r="E227" s="69"/>
      <c r="F227" s="67" t="s">
        <v>18</v>
      </c>
      <c r="G227" s="67" t="s">
        <v>19</v>
      </c>
      <c r="H227" s="70" t="s">
        <v>20</v>
      </c>
      <c r="I227" s="70" t="s">
        <v>21</v>
      </c>
      <c r="J227" s="160"/>
      <c r="K227" s="70"/>
      <c r="L227" s="70" t="s">
        <v>22</v>
      </c>
      <c r="M227" s="71" t="s">
        <v>23</v>
      </c>
    </row>
    <row r="228" spans="1:13" ht="20.100000000000001" customHeight="1">
      <c r="A228" s="72" t="s">
        <v>303</v>
      </c>
      <c r="B228" s="73" t="s">
        <v>304</v>
      </c>
      <c r="C228" s="74">
        <v>35010</v>
      </c>
      <c r="D228" s="168"/>
      <c r="E228" s="76"/>
      <c r="F228" s="73" t="s">
        <v>305</v>
      </c>
      <c r="G228" s="73" t="s">
        <v>306</v>
      </c>
      <c r="H228" s="77">
        <v>2300</v>
      </c>
      <c r="I228" s="77">
        <f t="shared" ref="I228:I268" si="18">IF(ROUND(H228*1.1,0)=0,"",ROUND(H228*1.1,0))</f>
        <v>2530</v>
      </c>
      <c r="J228" s="73"/>
      <c r="K228" s="73">
        <f t="shared" ref="K228:K253" si="19">IF(ROUND(H228*0.9,0)=0,"",ROUND(H228*0.9,0))</f>
        <v>2070</v>
      </c>
      <c r="L228" s="77">
        <f t="shared" ref="L228:L268" si="20">IFERROR(ROUND(K228*1.1,0),"")</f>
        <v>2277</v>
      </c>
      <c r="M228" s="78"/>
    </row>
    <row r="229" spans="1:13" ht="20.100000000000001" customHeight="1">
      <c r="A229" s="79" t="s">
        <v>307</v>
      </c>
      <c r="B229" s="80" t="s">
        <v>308</v>
      </c>
      <c r="C229" s="81">
        <v>35020</v>
      </c>
      <c r="D229" s="82"/>
      <c r="E229" s="83"/>
      <c r="F229" s="80" t="s">
        <v>309</v>
      </c>
      <c r="G229" s="80" t="s">
        <v>310</v>
      </c>
      <c r="H229" s="84">
        <v>2100</v>
      </c>
      <c r="I229" s="84">
        <f t="shared" si="18"/>
        <v>2310</v>
      </c>
      <c r="J229" s="80"/>
      <c r="K229" s="80">
        <f t="shared" si="19"/>
        <v>1890</v>
      </c>
      <c r="L229" s="84">
        <f t="shared" si="20"/>
        <v>2079</v>
      </c>
      <c r="M229" s="85"/>
    </row>
    <row r="230" spans="1:13" ht="20.100000000000001" customHeight="1">
      <c r="A230" s="79" t="s">
        <v>311</v>
      </c>
      <c r="B230" s="80" t="s">
        <v>312</v>
      </c>
      <c r="C230" s="81">
        <v>35030</v>
      </c>
      <c r="D230" s="82"/>
      <c r="E230" s="83"/>
      <c r="F230" s="80" t="s">
        <v>313</v>
      </c>
      <c r="G230" s="80" t="s">
        <v>314</v>
      </c>
      <c r="H230" s="84">
        <v>1900</v>
      </c>
      <c r="I230" s="84">
        <f t="shared" si="18"/>
        <v>2090</v>
      </c>
      <c r="J230" s="80"/>
      <c r="K230" s="80">
        <f t="shared" si="19"/>
        <v>1710</v>
      </c>
      <c r="L230" s="84">
        <f t="shared" si="20"/>
        <v>1881</v>
      </c>
      <c r="M230" s="85"/>
    </row>
    <row r="231" spans="1:13" ht="20.100000000000001" customHeight="1">
      <c r="A231" s="79" t="s">
        <v>315</v>
      </c>
      <c r="B231" s="80" t="s">
        <v>316</v>
      </c>
      <c r="C231" s="81">
        <v>35040</v>
      </c>
      <c r="D231" s="82"/>
      <c r="E231" s="83"/>
      <c r="F231" s="80" t="s">
        <v>317</v>
      </c>
      <c r="G231" s="80" t="s">
        <v>314</v>
      </c>
      <c r="H231" s="84">
        <v>2300</v>
      </c>
      <c r="I231" s="84">
        <f t="shared" si="18"/>
        <v>2530</v>
      </c>
      <c r="J231" s="80"/>
      <c r="K231" s="80">
        <f t="shared" si="19"/>
        <v>2070</v>
      </c>
      <c r="L231" s="84">
        <f t="shared" si="20"/>
        <v>2277</v>
      </c>
      <c r="M231" s="85"/>
    </row>
    <row r="232" spans="1:13" ht="20.100000000000001" customHeight="1">
      <c r="A232" s="79" t="s">
        <v>318</v>
      </c>
      <c r="B232" s="80" t="s">
        <v>319</v>
      </c>
      <c r="C232" s="81">
        <v>35050</v>
      </c>
      <c r="D232" s="82"/>
      <c r="E232" s="83"/>
      <c r="F232" s="80"/>
      <c r="G232" s="80"/>
      <c r="H232" s="84"/>
      <c r="I232" s="84" t="str">
        <f t="shared" si="18"/>
        <v/>
      </c>
      <c r="J232" s="80"/>
      <c r="K232" s="80" t="str">
        <f t="shared" si="19"/>
        <v/>
      </c>
      <c r="L232" s="84" t="str">
        <f t="shared" si="20"/>
        <v/>
      </c>
      <c r="M232" s="85"/>
    </row>
    <row r="233" spans="1:13" ht="20.100000000000001" customHeight="1">
      <c r="A233" s="79" t="s">
        <v>320</v>
      </c>
      <c r="B233" s="80" t="s">
        <v>321</v>
      </c>
      <c r="C233" s="81">
        <v>35060</v>
      </c>
      <c r="D233" s="82"/>
      <c r="E233" s="83"/>
      <c r="F233" s="80" t="s">
        <v>322</v>
      </c>
      <c r="G233" s="80" t="s">
        <v>310</v>
      </c>
      <c r="H233" s="84">
        <v>1900</v>
      </c>
      <c r="I233" s="84">
        <f t="shared" si="18"/>
        <v>2090</v>
      </c>
      <c r="J233" s="80"/>
      <c r="K233" s="80">
        <f t="shared" si="19"/>
        <v>1710</v>
      </c>
      <c r="L233" s="84">
        <f t="shared" si="20"/>
        <v>1881</v>
      </c>
      <c r="M233" s="85"/>
    </row>
    <row r="234" spans="1:13" ht="20.100000000000001" customHeight="1">
      <c r="A234" s="79"/>
      <c r="B234" s="80"/>
      <c r="C234" s="81"/>
      <c r="D234" s="82"/>
      <c r="E234" s="83"/>
      <c r="F234" s="80"/>
      <c r="G234" s="80"/>
      <c r="H234" s="84"/>
      <c r="I234" s="84"/>
      <c r="J234" s="80"/>
      <c r="K234" s="80"/>
      <c r="L234" s="84"/>
      <c r="M234" s="85"/>
    </row>
    <row r="235" spans="1:13" ht="20.100000000000001" customHeight="1">
      <c r="A235" s="79" t="s">
        <v>323</v>
      </c>
      <c r="B235" s="80" t="s">
        <v>324</v>
      </c>
      <c r="C235" s="81">
        <v>35070</v>
      </c>
      <c r="D235" s="82"/>
      <c r="E235" s="83"/>
      <c r="F235" s="80" t="s">
        <v>325</v>
      </c>
      <c r="G235" s="80" t="s">
        <v>326</v>
      </c>
      <c r="H235" s="84">
        <v>1700</v>
      </c>
      <c r="I235" s="84">
        <f t="shared" si="18"/>
        <v>1870</v>
      </c>
      <c r="J235" s="80"/>
      <c r="K235" s="80">
        <f t="shared" si="19"/>
        <v>1530</v>
      </c>
      <c r="L235" s="84">
        <f t="shared" si="20"/>
        <v>1683</v>
      </c>
      <c r="M235" s="85"/>
    </row>
    <row r="236" spans="1:13" ht="20.100000000000001" customHeight="1">
      <c r="A236" s="79" t="s">
        <v>327</v>
      </c>
      <c r="B236" s="80" t="s">
        <v>308</v>
      </c>
      <c r="C236" s="81">
        <v>35080</v>
      </c>
      <c r="D236" s="82"/>
      <c r="E236" s="83"/>
      <c r="F236" s="80" t="s">
        <v>328</v>
      </c>
      <c r="G236" s="80" t="s">
        <v>306</v>
      </c>
      <c r="H236" s="84">
        <v>1900</v>
      </c>
      <c r="I236" s="84">
        <f t="shared" si="18"/>
        <v>2090</v>
      </c>
      <c r="J236" s="80"/>
      <c r="K236" s="80">
        <f t="shared" si="19"/>
        <v>1710</v>
      </c>
      <c r="L236" s="84">
        <f t="shared" si="20"/>
        <v>1881</v>
      </c>
      <c r="M236" s="85"/>
    </row>
    <row r="237" spans="1:13" ht="20.100000000000001" customHeight="1">
      <c r="A237" s="79" t="s">
        <v>329</v>
      </c>
      <c r="B237" s="80" t="s">
        <v>330</v>
      </c>
      <c r="C237" s="81">
        <v>35090</v>
      </c>
      <c r="D237" s="82"/>
      <c r="E237" s="83"/>
      <c r="F237" s="80" t="s">
        <v>331</v>
      </c>
      <c r="G237" s="80" t="s">
        <v>306</v>
      </c>
      <c r="H237" s="84">
        <v>2400</v>
      </c>
      <c r="I237" s="84">
        <f t="shared" si="18"/>
        <v>2640</v>
      </c>
      <c r="J237" s="80"/>
      <c r="K237" s="80">
        <f t="shared" si="19"/>
        <v>2160</v>
      </c>
      <c r="L237" s="84">
        <f t="shared" si="20"/>
        <v>2376</v>
      </c>
      <c r="M237" s="85"/>
    </row>
    <row r="238" spans="1:13" ht="20.100000000000001" customHeight="1">
      <c r="A238" s="79" t="s">
        <v>332</v>
      </c>
      <c r="B238" s="80" t="s">
        <v>316</v>
      </c>
      <c r="C238" s="86">
        <v>35040</v>
      </c>
      <c r="D238" s="82"/>
      <c r="E238" s="83"/>
      <c r="F238" s="80" t="s">
        <v>317</v>
      </c>
      <c r="G238" s="80" t="s">
        <v>314</v>
      </c>
      <c r="H238" s="84">
        <v>2300</v>
      </c>
      <c r="I238" s="84">
        <f t="shared" si="18"/>
        <v>2530</v>
      </c>
      <c r="J238" s="80"/>
      <c r="K238" s="80">
        <f t="shared" si="19"/>
        <v>2070</v>
      </c>
      <c r="L238" s="84">
        <f t="shared" si="20"/>
        <v>2277</v>
      </c>
      <c r="M238" s="85"/>
    </row>
    <row r="239" spans="1:13" ht="20.100000000000001" customHeight="1">
      <c r="A239" s="79" t="s">
        <v>333</v>
      </c>
      <c r="B239" s="80" t="s">
        <v>334</v>
      </c>
      <c r="C239" s="81">
        <v>35110</v>
      </c>
      <c r="D239" s="82"/>
      <c r="E239" s="83"/>
      <c r="F239" s="80" t="s">
        <v>335</v>
      </c>
      <c r="G239" s="80" t="s">
        <v>306</v>
      </c>
      <c r="H239" s="84">
        <v>2400</v>
      </c>
      <c r="I239" s="84">
        <f t="shared" si="18"/>
        <v>2640</v>
      </c>
      <c r="J239" s="80"/>
      <c r="K239" s="80">
        <f t="shared" si="19"/>
        <v>2160</v>
      </c>
      <c r="L239" s="84">
        <f t="shared" si="20"/>
        <v>2376</v>
      </c>
      <c r="M239" s="85"/>
    </row>
    <row r="240" spans="1:13" ht="20.100000000000001" customHeight="1">
      <c r="A240" s="79" t="s">
        <v>336</v>
      </c>
      <c r="B240" s="80" t="s">
        <v>321</v>
      </c>
      <c r="C240" s="86">
        <v>35060</v>
      </c>
      <c r="D240" s="82"/>
      <c r="E240" s="83"/>
      <c r="F240" s="80" t="s">
        <v>322</v>
      </c>
      <c r="G240" s="80" t="s">
        <v>310</v>
      </c>
      <c r="H240" s="84">
        <v>1900</v>
      </c>
      <c r="I240" s="84">
        <f t="shared" si="18"/>
        <v>2090</v>
      </c>
      <c r="J240" s="80"/>
      <c r="K240" s="80">
        <f t="shared" si="19"/>
        <v>1710</v>
      </c>
      <c r="L240" s="84">
        <f t="shared" si="20"/>
        <v>1881</v>
      </c>
      <c r="M240" s="85"/>
    </row>
    <row r="241" spans="1:13" ht="20.100000000000001" customHeight="1">
      <c r="A241" s="79"/>
      <c r="B241" s="80"/>
      <c r="C241" s="86"/>
      <c r="D241" s="82"/>
      <c r="E241" s="83"/>
      <c r="F241" s="80"/>
      <c r="G241" s="80"/>
      <c r="H241" s="84"/>
      <c r="I241" s="84"/>
      <c r="J241" s="80"/>
      <c r="K241" s="80"/>
      <c r="L241" s="84"/>
      <c r="M241" s="85"/>
    </row>
    <row r="242" spans="1:13" ht="20.100000000000001" customHeight="1">
      <c r="A242" s="79" t="s">
        <v>337</v>
      </c>
      <c r="B242" s="80" t="s">
        <v>338</v>
      </c>
      <c r="C242" s="81">
        <v>35130</v>
      </c>
      <c r="D242" s="82"/>
      <c r="E242" s="83"/>
      <c r="F242" s="80"/>
      <c r="G242" s="80"/>
      <c r="H242" s="84"/>
      <c r="I242" s="84" t="str">
        <f t="shared" si="18"/>
        <v/>
      </c>
      <c r="J242" s="80"/>
      <c r="K242" s="80" t="str">
        <f t="shared" si="19"/>
        <v/>
      </c>
      <c r="L242" s="84" t="str">
        <f t="shared" si="20"/>
        <v/>
      </c>
      <c r="M242" s="85"/>
    </row>
    <row r="243" spans="1:13" ht="20.100000000000001" customHeight="1">
      <c r="A243" s="79" t="s">
        <v>339</v>
      </c>
      <c r="B243" s="80" t="s">
        <v>340</v>
      </c>
      <c r="C243" s="81">
        <v>35140</v>
      </c>
      <c r="D243" s="82"/>
      <c r="E243" s="83"/>
      <c r="F243" s="80" t="s">
        <v>341</v>
      </c>
      <c r="G243" s="80" t="s">
        <v>314</v>
      </c>
      <c r="H243" s="84">
        <v>2500</v>
      </c>
      <c r="I243" s="84">
        <f t="shared" si="18"/>
        <v>2750</v>
      </c>
      <c r="J243" s="80"/>
      <c r="K243" s="80">
        <f t="shared" si="19"/>
        <v>2250</v>
      </c>
      <c r="L243" s="84">
        <f t="shared" si="20"/>
        <v>2475</v>
      </c>
      <c r="M243" s="85"/>
    </row>
    <row r="244" spans="1:13" ht="20.100000000000001" customHeight="1">
      <c r="A244" s="79" t="s">
        <v>342</v>
      </c>
      <c r="B244" s="80" t="s">
        <v>343</v>
      </c>
      <c r="C244" s="81">
        <v>35150</v>
      </c>
      <c r="D244" s="82"/>
      <c r="E244" s="83"/>
      <c r="F244" s="80"/>
      <c r="G244" s="80"/>
      <c r="H244" s="84"/>
      <c r="I244" s="84" t="str">
        <f t="shared" si="18"/>
        <v/>
      </c>
      <c r="J244" s="80"/>
      <c r="K244" s="80" t="str">
        <f t="shared" si="19"/>
        <v/>
      </c>
      <c r="L244" s="84" t="str">
        <f t="shared" si="20"/>
        <v/>
      </c>
      <c r="M244" s="85"/>
    </row>
    <row r="245" spans="1:13" ht="20.100000000000001" customHeight="1">
      <c r="A245" s="79" t="s">
        <v>344</v>
      </c>
      <c r="B245" s="80" t="s">
        <v>304</v>
      </c>
      <c r="C245" s="81">
        <v>35160</v>
      </c>
      <c r="D245" s="82"/>
      <c r="E245" s="83"/>
      <c r="F245" s="80" t="s">
        <v>345</v>
      </c>
      <c r="G245" s="80" t="s">
        <v>306</v>
      </c>
      <c r="H245" s="84">
        <v>2000</v>
      </c>
      <c r="I245" s="84">
        <f t="shared" si="18"/>
        <v>2200</v>
      </c>
      <c r="J245" s="80"/>
      <c r="K245" s="80">
        <f t="shared" si="19"/>
        <v>1800</v>
      </c>
      <c r="L245" s="84">
        <f t="shared" si="20"/>
        <v>1980</v>
      </c>
      <c r="M245" s="85"/>
    </row>
    <row r="246" spans="1:13" ht="20.100000000000001" customHeight="1">
      <c r="A246" s="79" t="s">
        <v>346</v>
      </c>
      <c r="B246" s="80" t="s">
        <v>319</v>
      </c>
      <c r="C246" s="81">
        <v>35170</v>
      </c>
      <c r="D246" s="82"/>
      <c r="E246" s="83"/>
      <c r="F246" s="80"/>
      <c r="G246" s="80"/>
      <c r="H246" s="84"/>
      <c r="I246" s="84" t="str">
        <f t="shared" si="18"/>
        <v/>
      </c>
      <c r="J246" s="80"/>
      <c r="K246" s="80" t="str">
        <f t="shared" si="19"/>
        <v/>
      </c>
      <c r="L246" s="84" t="str">
        <f t="shared" si="20"/>
        <v/>
      </c>
      <c r="M246" s="85"/>
    </row>
    <row r="247" spans="1:13" ht="20.100000000000001" customHeight="1">
      <c r="A247" s="79" t="s">
        <v>347</v>
      </c>
      <c r="B247" s="80" t="s">
        <v>312</v>
      </c>
      <c r="C247" s="81">
        <v>35180</v>
      </c>
      <c r="D247" s="82"/>
      <c r="E247" s="83"/>
      <c r="F247" s="80" t="s">
        <v>348</v>
      </c>
      <c r="G247" s="80" t="s">
        <v>349</v>
      </c>
      <c r="H247" s="84">
        <v>1700</v>
      </c>
      <c r="I247" s="84">
        <f t="shared" si="18"/>
        <v>1870</v>
      </c>
      <c r="J247" s="80"/>
      <c r="K247" s="80">
        <f t="shared" si="19"/>
        <v>1530</v>
      </c>
      <c r="L247" s="84">
        <f t="shared" si="20"/>
        <v>1683</v>
      </c>
      <c r="M247" s="85"/>
    </row>
    <row r="248" spans="1:13" ht="20.100000000000001" customHeight="1">
      <c r="A248" s="79" t="s">
        <v>350</v>
      </c>
      <c r="B248" s="80" t="s">
        <v>334</v>
      </c>
      <c r="C248" s="86">
        <v>35110</v>
      </c>
      <c r="D248" s="82"/>
      <c r="E248" s="83"/>
      <c r="F248" s="80" t="s">
        <v>335</v>
      </c>
      <c r="G248" s="80" t="s">
        <v>306</v>
      </c>
      <c r="H248" s="84">
        <v>2400</v>
      </c>
      <c r="I248" s="84">
        <f t="shared" si="18"/>
        <v>2640</v>
      </c>
      <c r="J248" s="80"/>
      <c r="K248" s="80">
        <f t="shared" si="19"/>
        <v>2160</v>
      </c>
      <c r="L248" s="84">
        <f t="shared" si="20"/>
        <v>2376</v>
      </c>
      <c r="M248" s="85"/>
    </row>
    <row r="249" spans="1:13" ht="20.100000000000001" customHeight="1">
      <c r="A249" s="79" t="s">
        <v>351</v>
      </c>
      <c r="B249" s="80" t="s">
        <v>319</v>
      </c>
      <c r="C249" s="81">
        <v>35200</v>
      </c>
      <c r="D249" s="82"/>
      <c r="E249" s="83"/>
      <c r="F249" s="80"/>
      <c r="G249" s="80"/>
      <c r="H249" s="84"/>
      <c r="I249" s="84" t="str">
        <f t="shared" si="18"/>
        <v/>
      </c>
      <c r="J249" s="80"/>
      <c r="K249" s="80" t="str">
        <f t="shared" si="19"/>
        <v/>
      </c>
      <c r="L249" s="84" t="str">
        <f t="shared" si="20"/>
        <v/>
      </c>
      <c r="M249" s="85"/>
    </row>
    <row r="250" spans="1:13" ht="20.100000000000001" customHeight="1">
      <c r="A250" s="79"/>
      <c r="B250" s="80"/>
      <c r="C250" s="81"/>
      <c r="D250" s="82"/>
      <c r="E250" s="83"/>
      <c r="F250" s="80"/>
      <c r="G250" s="80"/>
      <c r="H250" s="84"/>
      <c r="I250" s="84"/>
      <c r="J250" s="80"/>
      <c r="K250" s="80"/>
      <c r="L250" s="84"/>
      <c r="M250" s="85"/>
    </row>
    <row r="251" spans="1:13" ht="20.100000000000001" customHeight="1">
      <c r="A251" s="79" t="s">
        <v>352</v>
      </c>
      <c r="B251" s="80" t="s">
        <v>338</v>
      </c>
      <c r="C251" s="81">
        <v>35210</v>
      </c>
      <c r="D251" s="82"/>
      <c r="E251" s="83"/>
      <c r="F251" s="80"/>
      <c r="G251" s="80"/>
      <c r="H251" s="84"/>
      <c r="I251" s="84" t="str">
        <f t="shared" si="18"/>
        <v/>
      </c>
      <c r="J251" s="80"/>
      <c r="K251" s="80" t="str">
        <f t="shared" si="19"/>
        <v/>
      </c>
      <c r="L251" s="84" t="str">
        <f t="shared" si="20"/>
        <v/>
      </c>
      <c r="M251" s="85"/>
    </row>
    <row r="252" spans="1:13" ht="20.100000000000001" customHeight="1">
      <c r="A252" s="79" t="s">
        <v>353</v>
      </c>
      <c r="B252" s="80" t="s">
        <v>340</v>
      </c>
      <c r="C252" s="86">
        <v>35140</v>
      </c>
      <c r="D252" s="82"/>
      <c r="E252" s="83"/>
      <c r="F252" s="80" t="s">
        <v>341</v>
      </c>
      <c r="G252" s="80" t="s">
        <v>314</v>
      </c>
      <c r="H252" s="84">
        <v>2500</v>
      </c>
      <c r="I252" s="84">
        <f t="shared" si="18"/>
        <v>2750</v>
      </c>
      <c r="J252" s="80"/>
      <c r="K252" s="80">
        <f t="shared" si="19"/>
        <v>2250</v>
      </c>
      <c r="L252" s="84">
        <f t="shared" si="20"/>
        <v>2475</v>
      </c>
      <c r="M252" s="85"/>
    </row>
    <row r="253" spans="1:13" ht="20.100000000000001" customHeight="1">
      <c r="A253" s="79" t="s">
        <v>354</v>
      </c>
      <c r="B253" s="80" t="s">
        <v>355</v>
      </c>
      <c r="C253" s="81">
        <v>35230</v>
      </c>
      <c r="D253" s="82"/>
      <c r="E253" s="83"/>
      <c r="F253" s="80" t="s">
        <v>356</v>
      </c>
      <c r="G253" s="80" t="s">
        <v>306</v>
      </c>
      <c r="H253" s="84">
        <v>2600</v>
      </c>
      <c r="I253" s="84">
        <f t="shared" si="18"/>
        <v>2860</v>
      </c>
      <c r="J253" s="80"/>
      <c r="K253" s="80">
        <f t="shared" si="19"/>
        <v>2340</v>
      </c>
      <c r="L253" s="84">
        <f t="shared" si="20"/>
        <v>2574</v>
      </c>
      <c r="M253" s="85"/>
    </row>
    <row r="254" spans="1:13" ht="20.100000000000001" customHeight="1">
      <c r="A254" s="79" t="s">
        <v>357</v>
      </c>
      <c r="B254" s="80" t="s">
        <v>358</v>
      </c>
      <c r="C254" s="81">
        <v>35240</v>
      </c>
      <c r="D254" s="82"/>
      <c r="E254" s="83"/>
      <c r="F254" s="80" t="s">
        <v>359</v>
      </c>
      <c r="G254" s="80" t="s">
        <v>360</v>
      </c>
      <c r="H254" s="84">
        <v>3470</v>
      </c>
      <c r="I254" s="84">
        <f t="shared" si="18"/>
        <v>3817</v>
      </c>
      <c r="J254" s="80" t="s">
        <v>77</v>
      </c>
      <c r="K254" s="80">
        <f>IF(ROUND(H254*1,0)=0,"",ROUND(H254*1,0))</f>
        <v>3470</v>
      </c>
      <c r="L254" s="84">
        <f t="shared" si="20"/>
        <v>3817</v>
      </c>
      <c r="M254" s="85"/>
    </row>
    <row r="255" spans="1:13" ht="20.100000000000001" customHeight="1">
      <c r="A255" s="79" t="s">
        <v>361</v>
      </c>
      <c r="B255" s="80" t="s">
        <v>334</v>
      </c>
      <c r="C255" s="86">
        <v>35110</v>
      </c>
      <c r="D255" s="82"/>
      <c r="E255" s="83"/>
      <c r="F255" s="80" t="s">
        <v>335</v>
      </c>
      <c r="G255" s="80" t="s">
        <v>306</v>
      </c>
      <c r="H255" s="84">
        <v>2400</v>
      </c>
      <c r="I255" s="84">
        <f t="shared" si="18"/>
        <v>2640</v>
      </c>
      <c r="J255" s="80"/>
      <c r="K255" s="80">
        <f>IF(ROUND(H255*0.9,0)=0,"",ROUND(H255*0.9,0))</f>
        <v>2160</v>
      </c>
      <c r="L255" s="84">
        <f t="shared" si="20"/>
        <v>2376</v>
      </c>
      <c r="M255" s="85"/>
    </row>
    <row r="256" spans="1:13" ht="20.100000000000001" customHeight="1">
      <c r="A256" s="79" t="s">
        <v>362</v>
      </c>
      <c r="B256" s="80" t="s">
        <v>312</v>
      </c>
      <c r="C256" s="86">
        <v>35180</v>
      </c>
      <c r="D256" s="82"/>
      <c r="E256" s="83"/>
      <c r="F256" s="80" t="s">
        <v>348</v>
      </c>
      <c r="G256" s="80" t="s">
        <v>349</v>
      </c>
      <c r="H256" s="84">
        <v>1700</v>
      </c>
      <c r="I256" s="84">
        <f t="shared" si="18"/>
        <v>1870</v>
      </c>
      <c r="J256" s="80"/>
      <c r="K256" s="80">
        <f>IF(ROUND(H256*0.9,0)=0,"",ROUND(H256*0.9,0))</f>
        <v>1530</v>
      </c>
      <c r="L256" s="84">
        <f t="shared" si="20"/>
        <v>1683</v>
      </c>
      <c r="M256" s="85"/>
    </row>
    <row r="257" spans="1:13" ht="20.100000000000001" customHeight="1" thickBot="1">
      <c r="A257" s="92"/>
      <c r="B257" s="93"/>
      <c r="C257" s="161"/>
      <c r="D257" s="95"/>
      <c r="E257" s="96"/>
      <c r="F257" s="93"/>
      <c r="G257" s="93"/>
      <c r="H257" s="97"/>
      <c r="I257" s="97"/>
      <c r="J257" s="93"/>
      <c r="K257" s="93"/>
      <c r="L257" s="97"/>
      <c r="M257" s="99"/>
    </row>
    <row r="258" spans="1:13" ht="20.100000000000001" customHeight="1" thickTop="1">
      <c r="C258" s="2"/>
    </row>
    <row r="259" spans="1:13" ht="20.100000000000001" customHeight="1">
      <c r="C259" s="2"/>
    </row>
    <row r="260" spans="1:13" s="8" customFormat="1" ht="20.100000000000001" customHeight="1">
      <c r="A260" s="105" t="s">
        <v>363</v>
      </c>
      <c r="B260" s="106"/>
      <c r="C260" s="106"/>
      <c r="D260" s="107"/>
      <c r="E260" s="169"/>
      <c r="F260" s="109"/>
      <c r="G260" s="109"/>
      <c r="H260" s="110"/>
      <c r="I260" s="110"/>
      <c r="J260" s="111"/>
      <c r="K260" s="110"/>
      <c r="L260" s="57"/>
      <c r="M260" s="49"/>
    </row>
    <row r="261" spans="1:13" s="8" customFormat="1" ht="18" customHeight="1" thickBot="1">
      <c r="A261" s="170"/>
      <c r="B261" s="170"/>
      <c r="C261" s="171"/>
      <c r="D261" s="171"/>
      <c r="E261" s="169"/>
      <c r="F261" s="109"/>
      <c r="G261" s="109"/>
      <c r="H261" s="110"/>
      <c r="I261" s="110"/>
      <c r="J261" s="111"/>
      <c r="K261" s="110"/>
      <c r="L261" s="57"/>
      <c r="M261" s="49"/>
    </row>
    <row r="262" spans="1:13" s="8" customFormat="1" ht="20.100000000000001" customHeight="1" thickTop="1" thickBot="1">
      <c r="A262" s="66" t="s">
        <v>15</v>
      </c>
      <c r="B262" s="67" t="s">
        <v>16</v>
      </c>
      <c r="C262" s="68" t="s">
        <v>17</v>
      </c>
      <c r="D262" s="68"/>
      <c r="E262" s="69"/>
      <c r="F262" s="67" t="s">
        <v>18</v>
      </c>
      <c r="G262" s="67" t="s">
        <v>19</v>
      </c>
      <c r="H262" s="70" t="s">
        <v>20</v>
      </c>
      <c r="I262" s="70" t="s">
        <v>21</v>
      </c>
      <c r="J262" s="160"/>
      <c r="K262" s="70"/>
      <c r="L262" s="70" t="s">
        <v>22</v>
      </c>
      <c r="M262" s="71" t="s">
        <v>23</v>
      </c>
    </row>
    <row r="263" spans="1:13" ht="20.100000000000001" customHeight="1">
      <c r="A263" s="72" t="s">
        <v>364</v>
      </c>
      <c r="B263" s="73" t="s">
        <v>358</v>
      </c>
      <c r="C263" s="74">
        <v>35510</v>
      </c>
      <c r="D263" s="168"/>
      <c r="E263" s="76"/>
      <c r="F263" s="73" t="s">
        <v>365</v>
      </c>
      <c r="G263" s="73" t="s">
        <v>360</v>
      </c>
      <c r="H263" s="77">
        <v>3470</v>
      </c>
      <c r="I263" s="77">
        <f t="shared" si="18"/>
        <v>3817</v>
      </c>
      <c r="J263" s="73" t="s">
        <v>77</v>
      </c>
      <c r="K263" s="73">
        <f>IF(ROUND(H263*1,0)=0,"",ROUND(H263*1,0))</f>
        <v>3470</v>
      </c>
      <c r="L263" s="77">
        <f t="shared" si="20"/>
        <v>3817</v>
      </c>
      <c r="M263" s="78"/>
    </row>
    <row r="264" spans="1:13" ht="20.100000000000001" customHeight="1">
      <c r="A264" s="79" t="s">
        <v>366</v>
      </c>
      <c r="B264" s="80" t="s">
        <v>340</v>
      </c>
      <c r="C264" s="86">
        <v>35140</v>
      </c>
      <c r="D264" s="82"/>
      <c r="E264" s="83"/>
      <c r="F264" s="80" t="s">
        <v>341</v>
      </c>
      <c r="G264" s="80" t="s">
        <v>314</v>
      </c>
      <c r="H264" s="84">
        <v>2500</v>
      </c>
      <c r="I264" s="84">
        <f t="shared" si="18"/>
        <v>2750</v>
      </c>
      <c r="J264" s="80"/>
      <c r="K264" s="80">
        <f>IF(ROUND(H264*0.9,0)=0,"",ROUND(H264*0.9,0))</f>
        <v>2250</v>
      </c>
      <c r="L264" s="84">
        <f t="shared" si="20"/>
        <v>2475</v>
      </c>
      <c r="M264" s="85"/>
    </row>
    <row r="265" spans="1:13" ht="20.100000000000001" customHeight="1">
      <c r="A265" s="79" t="s">
        <v>367</v>
      </c>
      <c r="B265" s="80" t="s">
        <v>334</v>
      </c>
      <c r="C265" s="81">
        <v>35530</v>
      </c>
      <c r="D265" s="82"/>
      <c r="E265" s="83"/>
      <c r="F265" s="80" t="s">
        <v>368</v>
      </c>
      <c r="G265" s="80" t="s">
        <v>306</v>
      </c>
      <c r="H265" s="84">
        <v>2400</v>
      </c>
      <c r="I265" s="84">
        <f t="shared" si="18"/>
        <v>2640</v>
      </c>
      <c r="J265" s="80"/>
      <c r="K265" s="80">
        <f>IF(ROUND(H265*0.9,0)=0,"",ROUND(H265*0.9,0))</f>
        <v>2160</v>
      </c>
      <c r="L265" s="84">
        <f t="shared" si="20"/>
        <v>2376</v>
      </c>
      <c r="M265" s="85"/>
    </row>
    <row r="266" spans="1:13" ht="20.100000000000001" customHeight="1">
      <c r="A266" s="79" t="s">
        <v>369</v>
      </c>
      <c r="B266" s="80" t="s">
        <v>312</v>
      </c>
      <c r="C266" s="81">
        <v>35540</v>
      </c>
      <c r="D266" s="82"/>
      <c r="E266" s="83"/>
      <c r="F266" s="80"/>
      <c r="G266" s="80"/>
      <c r="H266" s="84"/>
      <c r="I266" s="84" t="str">
        <f t="shared" si="18"/>
        <v/>
      </c>
      <c r="J266" s="80"/>
      <c r="K266" s="80" t="str">
        <f>IF(ROUND(H266*0.9,0)=0,"",ROUND(H266*0.9,0))</f>
        <v/>
      </c>
      <c r="L266" s="84" t="str">
        <f t="shared" si="20"/>
        <v/>
      </c>
      <c r="M266" s="85"/>
    </row>
    <row r="267" spans="1:13" ht="20.100000000000001" customHeight="1">
      <c r="A267" s="79" t="s">
        <v>370</v>
      </c>
      <c r="B267" s="80" t="s">
        <v>312</v>
      </c>
      <c r="C267" s="81">
        <v>35550</v>
      </c>
      <c r="D267" s="82"/>
      <c r="E267" s="83"/>
      <c r="F267" s="80" t="s">
        <v>371</v>
      </c>
      <c r="G267" s="80" t="s">
        <v>372</v>
      </c>
      <c r="H267" s="84">
        <v>1200</v>
      </c>
      <c r="I267" s="84">
        <f t="shared" si="18"/>
        <v>1320</v>
      </c>
      <c r="J267" s="80"/>
      <c r="K267" s="80">
        <f>IF(ROUND(H267*0.9,0)=0,"",ROUND(H267*0.9,0))</f>
        <v>1080</v>
      </c>
      <c r="L267" s="84">
        <f t="shared" si="20"/>
        <v>1188</v>
      </c>
      <c r="M267" s="85"/>
    </row>
    <row r="268" spans="1:13" ht="20.100000000000001" customHeight="1">
      <c r="A268" s="79" t="s">
        <v>373</v>
      </c>
      <c r="B268" s="80" t="s">
        <v>374</v>
      </c>
      <c r="C268" s="81">
        <v>35560</v>
      </c>
      <c r="D268" s="82"/>
      <c r="E268" s="83"/>
      <c r="F268" s="80" t="s">
        <v>375</v>
      </c>
      <c r="G268" s="80" t="s">
        <v>306</v>
      </c>
      <c r="H268" s="84">
        <v>1900</v>
      </c>
      <c r="I268" s="84">
        <f t="shared" si="18"/>
        <v>2090</v>
      </c>
      <c r="J268" s="80"/>
      <c r="K268" s="80">
        <f>IF(ROUND(H268*0.9,0)=0,"",ROUND(H268*0.9,0))</f>
        <v>1710</v>
      </c>
      <c r="L268" s="84">
        <f t="shared" si="20"/>
        <v>1881</v>
      </c>
      <c r="M268" s="85"/>
    </row>
    <row r="269" spans="1:13" ht="20.100000000000001" customHeight="1">
      <c r="A269" s="79"/>
      <c r="B269" s="80"/>
      <c r="C269" s="81"/>
      <c r="D269" s="82"/>
      <c r="E269" s="83"/>
      <c r="F269" s="80"/>
      <c r="G269" s="80"/>
      <c r="H269" s="84"/>
      <c r="I269" s="84"/>
      <c r="J269" s="80"/>
      <c r="K269" s="80"/>
      <c r="L269" s="84"/>
      <c r="M269" s="85"/>
    </row>
    <row r="270" spans="1:13" ht="20.100000000000001" customHeight="1">
      <c r="A270" s="79" t="s">
        <v>376</v>
      </c>
      <c r="B270" s="80" t="s">
        <v>358</v>
      </c>
      <c r="C270" s="86">
        <v>35510</v>
      </c>
      <c r="D270" s="82"/>
      <c r="E270" s="83"/>
      <c r="F270" s="80" t="s">
        <v>377</v>
      </c>
      <c r="G270" s="80" t="s">
        <v>360</v>
      </c>
      <c r="H270" s="84">
        <v>3470</v>
      </c>
      <c r="I270" s="84">
        <f t="shared" ref="I270:I331" si="21">IF(ROUND(H270*1.1,0)=0,"",ROUND(H270*1.1,0))</f>
        <v>3817</v>
      </c>
      <c r="J270" s="80" t="s">
        <v>77</v>
      </c>
      <c r="K270" s="80">
        <f>IF(ROUND(H270*1,0)=0,"",ROUND(H270*1,0))</f>
        <v>3470</v>
      </c>
      <c r="L270" s="84">
        <f t="shared" ref="L270:L331" si="22">IFERROR(ROUND(K270*1.1,0),"")</f>
        <v>3817</v>
      </c>
      <c r="M270" s="85"/>
    </row>
    <row r="271" spans="1:13" ht="20.100000000000001" customHeight="1">
      <c r="A271" s="79" t="s">
        <v>378</v>
      </c>
      <c r="B271" s="80" t="s">
        <v>379</v>
      </c>
      <c r="C271" s="81">
        <v>35580</v>
      </c>
      <c r="D271" s="82"/>
      <c r="E271" s="83"/>
      <c r="F271" s="80" t="s">
        <v>380</v>
      </c>
      <c r="G271" s="80" t="s">
        <v>306</v>
      </c>
      <c r="H271" s="84">
        <v>1900</v>
      </c>
      <c r="I271" s="84">
        <f t="shared" si="21"/>
        <v>2090</v>
      </c>
      <c r="J271" s="80"/>
      <c r="K271" s="80">
        <f>IF(ROUND(H271*0.9,0)=0,"",ROUND(H271*0.9,0))</f>
        <v>1710</v>
      </c>
      <c r="L271" s="84">
        <f t="shared" si="22"/>
        <v>1881</v>
      </c>
      <c r="M271" s="85"/>
    </row>
    <row r="272" spans="1:13" ht="20.100000000000001" customHeight="1">
      <c r="A272" s="79" t="s">
        <v>381</v>
      </c>
      <c r="B272" s="80" t="s">
        <v>334</v>
      </c>
      <c r="C272" s="86">
        <v>35530</v>
      </c>
      <c r="D272" s="82"/>
      <c r="E272" s="83"/>
      <c r="F272" s="80" t="s">
        <v>368</v>
      </c>
      <c r="G272" s="80" t="s">
        <v>306</v>
      </c>
      <c r="H272" s="84">
        <v>2400</v>
      </c>
      <c r="I272" s="84">
        <f t="shared" si="21"/>
        <v>2640</v>
      </c>
      <c r="J272" s="80"/>
      <c r="K272" s="80">
        <f>IF(ROUND(H272*0.9,0)=0,"",ROUND(H272*0.9,0))</f>
        <v>2160</v>
      </c>
      <c r="L272" s="84">
        <f t="shared" si="22"/>
        <v>2376</v>
      </c>
      <c r="M272" s="85"/>
    </row>
    <row r="273" spans="1:13" ht="20.100000000000001" customHeight="1">
      <c r="A273" s="79" t="s">
        <v>382</v>
      </c>
      <c r="B273" s="80" t="s">
        <v>319</v>
      </c>
      <c r="C273" s="81">
        <v>35600</v>
      </c>
      <c r="D273" s="82"/>
      <c r="E273" s="83"/>
      <c r="F273" s="80"/>
      <c r="G273" s="80"/>
      <c r="H273" s="84"/>
      <c r="I273" s="84" t="str">
        <f t="shared" si="21"/>
        <v/>
      </c>
      <c r="J273" s="80"/>
      <c r="K273" s="80" t="str">
        <f>IF(ROUND(H273*0.9,0)=0,"",ROUND(H273*0.9,0))</f>
        <v/>
      </c>
      <c r="L273" s="84" t="str">
        <f t="shared" si="22"/>
        <v/>
      </c>
      <c r="M273" s="85"/>
    </row>
    <row r="274" spans="1:13" ht="20.100000000000001" customHeight="1">
      <c r="A274" s="79" t="s">
        <v>383</v>
      </c>
      <c r="B274" s="80" t="s">
        <v>312</v>
      </c>
      <c r="C274" s="86">
        <v>35550</v>
      </c>
      <c r="D274" s="82"/>
      <c r="E274" s="83"/>
      <c r="F274" s="80" t="s">
        <v>371</v>
      </c>
      <c r="G274" s="80" t="s">
        <v>372</v>
      </c>
      <c r="H274" s="84">
        <v>1200</v>
      </c>
      <c r="I274" s="84">
        <f t="shared" si="21"/>
        <v>1320</v>
      </c>
      <c r="J274" s="80"/>
      <c r="K274" s="80">
        <f>IF(ROUND(H274*0.9,0)=0,"",ROUND(H274*0.9,0))</f>
        <v>1080</v>
      </c>
      <c r="L274" s="84">
        <f t="shared" si="22"/>
        <v>1188</v>
      </c>
      <c r="M274" s="85"/>
    </row>
    <row r="275" spans="1:13" ht="20.100000000000001" customHeight="1">
      <c r="A275" s="79" t="s">
        <v>384</v>
      </c>
      <c r="B275" s="80" t="s">
        <v>330</v>
      </c>
      <c r="C275" s="81">
        <v>35620</v>
      </c>
      <c r="D275" s="82"/>
      <c r="E275" s="83"/>
      <c r="F275" s="80" t="s">
        <v>385</v>
      </c>
      <c r="G275" s="80" t="s">
        <v>314</v>
      </c>
      <c r="H275" s="84">
        <v>1900</v>
      </c>
      <c r="I275" s="84">
        <f t="shared" si="21"/>
        <v>2090</v>
      </c>
      <c r="J275" s="80"/>
      <c r="K275" s="80">
        <f>IF(ROUND(H275*0.9,0)=0,"",ROUND(H275*0.9,0))</f>
        <v>1710</v>
      </c>
      <c r="L275" s="84">
        <f t="shared" si="22"/>
        <v>1881</v>
      </c>
      <c r="M275" s="85"/>
    </row>
    <row r="276" spans="1:13" ht="20.100000000000001" customHeight="1">
      <c r="A276" s="79"/>
      <c r="B276" s="80"/>
      <c r="C276" s="81"/>
      <c r="D276" s="82"/>
      <c r="E276" s="83"/>
      <c r="F276" s="80"/>
      <c r="G276" s="80"/>
      <c r="H276" s="84"/>
      <c r="I276" s="84"/>
      <c r="J276" s="80"/>
      <c r="K276" s="80"/>
      <c r="L276" s="84"/>
      <c r="M276" s="85"/>
    </row>
    <row r="277" spans="1:13" ht="20.100000000000001" customHeight="1">
      <c r="A277" s="79" t="s">
        <v>386</v>
      </c>
      <c r="B277" s="80" t="s">
        <v>387</v>
      </c>
      <c r="C277" s="81">
        <v>35630</v>
      </c>
      <c r="D277" s="82"/>
      <c r="E277" s="83"/>
      <c r="F277" s="80" t="s">
        <v>388</v>
      </c>
      <c r="G277" s="80" t="s">
        <v>389</v>
      </c>
      <c r="H277" s="84">
        <v>3200</v>
      </c>
      <c r="I277" s="84">
        <f t="shared" si="21"/>
        <v>3520</v>
      </c>
      <c r="J277" s="80" t="s">
        <v>77</v>
      </c>
      <c r="K277" s="80">
        <f>IF(ROUND(H277*1,0)=0,"",ROUND(H277*1,0))</f>
        <v>3200</v>
      </c>
      <c r="L277" s="84">
        <f t="shared" si="22"/>
        <v>3520</v>
      </c>
      <c r="M277" s="85"/>
    </row>
    <row r="278" spans="1:13" ht="20.100000000000001" customHeight="1">
      <c r="A278" s="79" t="s">
        <v>390</v>
      </c>
      <c r="B278" s="80" t="s">
        <v>319</v>
      </c>
      <c r="C278" s="81">
        <v>35640</v>
      </c>
      <c r="D278" s="82"/>
      <c r="E278" s="83"/>
      <c r="F278" s="80"/>
      <c r="G278" s="80"/>
      <c r="H278" s="84"/>
      <c r="I278" s="84" t="str">
        <f t="shared" si="21"/>
        <v/>
      </c>
      <c r="J278" s="80"/>
      <c r="K278" s="80" t="str">
        <f>IF(ROUND(H278*0.9,0)=0,"",ROUND(H278*0.9,0))</f>
        <v/>
      </c>
      <c r="L278" s="84" t="str">
        <f t="shared" si="22"/>
        <v/>
      </c>
      <c r="M278" s="85"/>
    </row>
    <row r="279" spans="1:13" ht="20.100000000000001" customHeight="1">
      <c r="A279" s="79" t="s">
        <v>391</v>
      </c>
      <c r="B279" s="80" t="s">
        <v>343</v>
      </c>
      <c r="C279" s="81">
        <v>35650</v>
      </c>
      <c r="D279" s="82"/>
      <c r="E279" s="83"/>
      <c r="F279" s="80"/>
      <c r="G279" s="80"/>
      <c r="H279" s="84"/>
      <c r="I279" s="84" t="str">
        <f t="shared" si="21"/>
        <v/>
      </c>
      <c r="J279" s="80"/>
      <c r="K279" s="80" t="str">
        <f>IF(ROUND(H279*0.9,0)=0,"",ROUND(H279*0.9,0))</f>
        <v/>
      </c>
      <c r="L279" s="84" t="str">
        <f t="shared" si="22"/>
        <v/>
      </c>
      <c r="M279" s="85"/>
    </row>
    <row r="280" spans="1:13" ht="20.100000000000001" customHeight="1">
      <c r="A280" s="79" t="s">
        <v>392</v>
      </c>
      <c r="B280" s="80" t="s">
        <v>358</v>
      </c>
      <c r="C280" s="86">
        <v>35240</v>
      </c>
      <c r="D280" s="82"/>
      <c r="E280" s="83"/>
      <c r="F280" s="80" t="s">
        <v>359</v>
      </c>
      <c r="G280" s="80" t="s">
        <v>360</v>
      </c>
      <c r="H280" s="84">
        <v>3470</v>
      </c>
      <c r="I280" s="84">
        <f t="shared" si="21"/>
        <v>3817</v>
      </c>
      <c r="J280" s="80" t="s">
        <v>77</v>
      </c>
      <c r="K280" s="80">
        <f>IF(ROUND(H280*1,0)=0,"",ROUND(H280*1,0))</f>
        <v>3470</v>
      </c>
      <c r="L280" s="84">
        <f t="shared" si="22"/>
        <v>3817</v>
      </c>
      <c r="M280" s="85"/>
    </row>
    <row r="281" spans="1:13" ht="20.100000000000001" customHeight="1">
      <c r="A281" s="79" t="s">
        <v>393</v>
      </c>
      <c r="B281" s="80" t="s">
        <v>334</v>
      </c>
      <c r="C281" s="86">
        <v>35530</v>
      </c>
      <c r="D281" s="82"/>
      <c r="E281" s="83"/>
      <c r="F281" s="80" t="s">
        <v>368</v>
      </c>
      <c r="G281" s="80" t="s">
        <v>306</v>
      </c>
      <c r="H281" s="84">
        <v>2400</v>
      </c>
      <c r="I281" s="84">
        <f t="shared" si="21"/>
        <v>2640</v>
      </c>
      <c r="J281" s="80"/>
      <c r="K281" s="80">
        <f t="shared" ref="K281:K299" si="23">IF(ROUND(H281*0.9,0)=0,"",ROUND(H281*0.9,0))</f>
        <v>2160</v>
      </c>
      <c r="L281" s="84">
        <f t="shared" si="22"/>
        <v>2376</v>
      </c>
      <c r="M281" s="85"/>
    </row>
    <row r="282" spans="1:13" ht="20.100000000000001" customHeight="1">
      <c r="A282" s="79" t="s">
        <v>394</v>
      </c>
      <c r="B282" s="80" t="s">
        <v>304</v>
      </c>
      <c r="C282" s="81">
        <v>35680</v>
      </c>
      <c r="D282" s="82"/>
      <c r="E282" s="83"/>
      <c r="F282" s="80" t="s">
        <v>395</v>
      </c>
      <c r="G282" s="80" t="s">
        <v>306</v>
      </c>
      <c r="H282" s="84">
        <v>2000</v>
      </c>
      <c r="I282" s="84">
        <f t="shared" si="21"/>
        <v>2200</v>
      </c>
      <c r="J282" s="80"/>
      <c r="K282" s="80">
        <f t="shared" si="23"/>
        <v>1800</v>
      </c>
      <c r="L282" s="84">
        <f t="shared" si="22"/>
        <v>1980</v>
      </c>
      <c r="M282" s="85"/>
    </row>
    <row r="283" spans="1:13" ht="20.100000000000001" customHeight="1">
      <c r="A283" s="79" t="s">
        <v>396</v>
      </c>
      <c r="B283" s="80" t="s">
        <v>319</v>
      </c>
      <c r="C283" s="81">
        <v>35690</v>
      </c>
      <c r="D283" s="82"/>
      <c r="E283" s="83"/>
      <c r="F283" s="80"/>
      <c r="G283" s="80"/>
      <c r="H283" s="84"/>
      <c r="I283" s="84" t="str">
        <f t="shared" si="21"/>
        <v/>
      </c>
      <c r="J283" s="80"/>
      <c r="K283" s="80" t="str">
        <f t="shared" si="23"/>
        <v/>
      </c>
      <c r="L283" s="84" t="str">
        <f t="shared" si="22"/>
        <v/>
      </c>
      <c r="M283" s="85"/>
    </row>
    <row r="284" spans="1:13" ht="20.100000000000001" customHeight="1">
      <c r="A284" s="79" t="s">
        <v>397</v>
      </c>
      <c r="B284" s="80" t="s">
        <v>355</v>
      </c>
      <c r="C284" s="81">
        <v>35700</v>
      </c>
      <c r="D284" s="82"/>
      <c r="E284" s="83"/>
      <c r="F284" s="80" t="s">
        <v>398</v>
      </c>
      <c r="G284" s="80" t="s">
        <v>306</v>
      </c>
      <c r="H284" s="84">
        <v>2100</v>
      </c>
      <c r="I284" s="84">
        <f t="shared" si="21"/>
        <v>2310</v>
      </c>
      <c r="J284" s="80"/>
      <c r="K284" s="80">
        <f t="shared" si="23"/>
        <v>1890</v>
      </c>
      <c r="L284" s="84">
        <f t="shared" si="22"/>
        <v>2079</v>
      </c>
      <c r="M284" s="85"/>
    </row>
    <row r="285" spans="1:13" ht="20.100000000000001" customHeight="1">
      <c r="A285" s="79"/>
      <c r="B285" s="80"/>
      <c r="C285" s="81"/>
      <c r="D285" s="82"/>
      <c r="E285" s="83"/>
      <c r="F285" s="80"/>
      <c r="G285" s="80"/>
      <c r="H285" s="84"/>
      <c r="I285" s="84"/>
      <c r="J285" s="80"/>
      <c r="K285" s="80"/>
      <c r="L285" s="84"/>
      <c r="M285" s="85"/>
    </row>
    <row r="286" spans="1:13" ht="20.100000000000001" customHeight="1">
      <c r="A286" s="79" t="s">
        <v>399</v>
      </c>
      <c r="B286" s="80" t="s">
        <v>319</v>
      </c>
      <c r="C286" s="81">
        <v>35710</v>
      </c>
      <c r="D286" s="82"/>
      <c r="E286" s="83"/>
      <c r="F286" s="80"/>
      <c r="G286" s="80"/>
      <c r="H286" s="84"/>
      <c r="I286" s="84" t="str">
        <f t="shared" si="21"/>
        <v/>
      </c>
      <c r="J286" s="80"/>
      <c r="K286" s="80" t="str">
        <f t="shared" si="23"/>
        <v/>
      </c>
      <c r="L286" s="84" t="str">
        <f t="shared" si="22"/>
        <v/>
      </c>
      <c r="M286" s="85"/>
    </row>
    <row r="287" spans="1:13" ht="20.100000000000001" customHeight="1">
      <c r="A287" s="79" t="s">
        <v>400</v>
      </c>
      <c r="B287" s="80" t="s">
        <v>340</v>
      </c>
      <c r="C287" s="86">
        <v>35140</v>
      </c>
      <c r="D287" s="82"/>
      <c r="E287" s="83"/>
      <c r="F287" s="80" t="s">
        <v>341</v>
      </c>
      <c r="G287" s="80" t="s">
        <v>314</v>
      </c>
      <c r="H287" s="84">
        <v>2500</v>
      </c>
      <c r="I287" s="84">
        <f t="shared" si="21"/>
        <v>2750</v>
      </c>
      <c r="J287" s="80"/>
      <c r="K287" s="80">
        <f t="shared" si="23"/>
        <v>2250</v>
      </c>
      <c r="L287" s="84">
        <f t="shared" si="22"/>
        <v>2475</v>
      </c>
      <c r="M287" s="85"/>
    </row>
    <row r="288" spans="1:13" ht="20.100000000000001" customHeight="1">
      <c r="A288" s="79" t="s">
        <v>401</v>
      </c>
      <c r="B288" s="80" t="s">
        <v>304</v>
      </c>
      <c r="C288" s="81">
        <v>35730</v>
      </c>
      <c r="D288" s="82"/>
      <c r="E288" s="83"/>
      <c r="F288" s="80" t="s">
        <v>402</v>
      </c>
      <c r="G288" s="80" t="s">
        <v>306</v>
      </c>
      <c r="H288" s="84">
        <v>2500</v>
      </c>
      <c r="I288" s="84">
        <f t="shared" si="21"/>
        <v>2750</v>
      </c>
      <c r="J288" s="80"/>
      <c r="K288" s="80">
        <f t="shared" si="23"/>
        <v>2250</v>
      </c>
      <c r="L288" s="84">
        <f t="shared" si="22"/>
        <v>2475</v>
      </c>
      <c r="M288" s="85"/>
    </row>
    <row r="289" spans="1:13" ht="20.100000000000001" customHeight="1">
      <c r="A289" s="79" t="s">
        <v>403</v>
      </c>
      <c r="B289" s="80" t="s">
        <v>312</v>
      </c>
      <c r="C289" s="81">
        <v>35740</v>
      </c>
      <c r="D289" s="82"/>
      <c r="E289" s="83"/>
      <c r="F289" s="80"/>
      <c r="G289" s="80"/>
      <c r="H289" s="84"/>
      <c r="I289" s="84" t="str">
        <f t="shared" si="21"/>
        <v/>
      </c>
      <c r="J289" s="80"/>
      <c r="K289" s="80" t="str">
        <f t="shared" si="23"/>
        <v/>
      </c>
      <c r="L289" s="84" t="str">
        <f t="shared" si="22"/>
        <v/>
      </c>
      <c r="M289" s="85"/>
    </row>
    <row r="290" spans="1:13" ht="20.100000000000001" customHeight="1">
      <c r="A290" s="79" t="s">
        <v>404</v>
      </c>
      <c r="B290" s="80" t="s">
        <v>334</v>
      </c>
      <c r="C290" s="86">
        <v>35530</v>
      </c>
      <c r="D290" s="82"/>
      <c r="E290" s="83"/>
      <c r="F290" s="80" t="s">
        <v>368</v>
      </c>
      <c r="G290" s="80" t="s">
        <v>306</v>
      </c>
      <c r="H290" s="84">
        <v>2400</v>
      </c>
      <c r="I290" s="84">
        <f t="shared" si="21"/>
        <v>2640</v>
      </c>
      <c r="J290" s="80"/>
      <c r="K290" s="80">
        <f t="shared" si="23"/>
        <v>2160</v>
      </c>
      <c r="L290" s="84">
        <f t="shared" si="22"/>
        <v>2376</v>
      </c>
      <c r="M290" s="85"/>
    </row>
    <row r="291" spans="1:13" ht="20.100000000000001" customHeight="1">
      <c r="A291" s="79" t="s">
        <v>405</v>
      </c>
      <c r="B291" s="80" t="s">
        <v>374</v>
      </c>
      <c r="C291" s="86">
        <v>35560</v>
      </c>
      <c r="D291" s="82"/>
      <c r="E291" s="83"/>
      <c r="F291" s="80" t="s">
        <v>375</v>
      </c>
      <c r="G291" s="80" t="s">
        <v>306</v>
      </c>
      <c r="H291" s="84">
        <v>1900</v>
      </c>
      <c r="I291" s="84">
        <f t="shared" si="21"/>
        <v>2090</v>
      </c>
      <c r="J291" s="80"/>
      <c r="K291" s="80">
        <f t="shared" si="23"/>
        <v>1710</v>
      </c>
      <c r="L291" s="84">
        <f t="shared" si="22"/>
        <v>1881</v>
      </c>
      <c r="M291" s="85"/>
    </row>
    <row r="292" spans="1:13" ht="20.100000000000001" customHeight="1" thickBot="1">
      <c r="A292" s="92"/>
      <c r="B292" s="93"/>
      <c r="C292" s="161"/>
      <c r="D292" s="95"/>
      <c r="E292" s="96"/>
      <c r="F292" s="93"/>
      <c r="G292" s="93"/>
      <c r="H292" s="97"/>
      <c r="I292" s="97"/>
      <c r="J292" s="93"/>
      <c r="K292" s="93"/>
      <c r="L292" s="97"/>
      <c r="M292" s="99"/>
    </row>
    <row r="293" spans="1:13" ht="20.100000000000001" customHeight="1" thickTop="1">
      <c r="C293" s="2"/>
    </row>
    <row r="294" spans="1:13" ht="15.75" customHeight="1">
      <c r="C294" s="2"/>
    </row>
    <row r="295" spans="1:13" s="8" customFormat="1" ht="20.100000000000001" customHeight="1">
      <c r="A295" s="105" t="s">
        <v>406</v>
      </c>
      <c r="B295" s="106"/>
      <c r="C295" s="106"/>
      <c r="D295" s="107"/>
      <c r="E295" s="169"/>
      <c r="F295" s="49"/>
      <c r="G295" s="49"/>
      <c r="H295" s="57"/>
      <c r="I295" s="57"/>
      <c r="J295" s="172"/>
      <c r="K295" s="57"/>
      <c r="L295" s="57"/>
      <c r="M295" s="49"/>
    </row>
    <row r="296" spans="1:13" s="8" customFormat="1" ht="20.100000000000001" customHeight="1" thickBot="1">
      <c r="A296" s="170"/>
      <c r="B296" s="170"/>
      <c r="C296" s="171"/>
      <c r="D296" s="171"/>
      <c r="E296" s="169"/>
      <c r="F296" s="49"/>
      <c r="G296" s="49"/>
      <c r="H296" s="57"/>
      <c r="I296" s="57"/>
      <c r="J296" s="172"/>
      <c r="K296" s="57"/>
      <c r="L296" s="57"/>
      <c r="M296" s="49"/>
    </row>
    <row r="297" spans="1:13" s="8" customFormat="1" ht="20.100000000000001" customHeight="1" thickTop="1" thickBot="1">
      <c r="A297" s="66" t="s">
        <v>15</v>
      </c>
      <c r="B297" s="67" t="s">
        <v>16</v>
      </c>
      <c r="C297" s="68" t="s">
        <v>17</v>
      </c>
      <c r="D297" s="68"/>
      <c r="E297" s="69"/>
      <c r="F297" s="67" t="s">
        <v>18</v>
      </c>
      <c r="G297" s="67" t="s">
        <v>19</v>
      </c>
      <c r="H297" s="70" t="s">
        <v>20</v>
      </c>
      <c r="I297" s="70" t="s">
        <v>21</v>
      </c>
      <c r="J297" s="160"/>
      <c r="K297" s="70"/>
      <c r="L297" s="70" t="s">
        <v>22</v>
      </c>
      <c r="M297" s="71" t="s">
        <v>23</v>
      </c>
    </row>
    <row r="298" spans="1:13" ht="20.100000000000001" customHeight="1">
      <c r="A298" s="72" t="s">
        <v>407</v>
      </c>
      <c r="B298" s="73" t="s">
        <v>338</v>
      </c>
      <c r="C298" s="74">
        <v>35810</v>
      </c>
      <c r="D298" s="168"/>
      <c r="E298" s="76"/>
      <c r="F298" s="73"/>
      <c r="G298" s="73"/>
      <c r="H298" s="77"/>
      <c r="I298" s="77" t="str">
        <f t="shared" si="21"/>
        <v/>
      </c>
      <c r="J298" s="73"/>
      <c r="K298" s="73" t="str">
        <f t="shared" si="23"/>
        <v/>
      </c>
      <c r="L298" s="77" t="str">
        <f t="shared" si="22"/>
        <v/>
      </c>
      <c r="M298" s="78"/>
    </row>
    <row r="299" spans="1:13" ht="20.100000000000001" customHeight="1" thickBot="1">
      <c r="A299" s="79" t="s">
        <v>408</v>
      </c>
      <c r="B299" s="80" t="s">
        <v>304</v>
      </c>
      <c r="C299" s="81">
        <v>35820</v>
      </c>
      <c r="D299" s="82"/>
      <c r="E299" s="83"/>
      <c r="F299" s="88"/>
      <c r="G299" s="88"/>
      <c r="H299" s="173"/>
      <c r="I299" s="173" t="str">
        <f t="shared" si="21"/>
        <v/>
      </c>
      <c r="J299" s="88"/>
      <c r="K299" s="88" t="str">
        <f t="shared" si="23"/>
        <v/>
      </c>
      <c r="L299" s="173" t="str">
        <f t="shared" si="22"/>
        <v/>
      </c>
      <c r="M299" s="174"/>
    </row>
    <row r="300" spans="1:13" ht="20.100000000000001" customHeight="1" thickBot="1">
      <c r="A300" s="79" t="s">
        <v>409</v>
      </c>
      <c r="B300" s="80" t="s">
        <v>387</v>
      </c>
      <c r="C300" s="81">
        <v>35830</v>
      </c>
      <c r="D300" s="82"/>
      <c r="E300" s="175"/>
      <c r="F300" s="176" t="s">
        <v>388</v>
      </c>
      <c r="G300" s="177" t="s">
        <v>389</v>
      </c>
      <c r="H300" s="178">
        <v>3300</v>
      </c>
      <c r="I300" s="178">
        <f t="shared" si="21"/>
        <v>3630</v>
      </c>
      <c r="J300" s="177" t="s">
        <v>77</v>
      </c>
      <c r="K300" s="177">
        <f>IF(ROUND(H300*1,0)=0,"",ROUND(H300*1,0))</f>
        <v>3300</v>
      </c>
      <c r="L300" s="178">
        <f t="shared" si="22"/>
        <v>3630</v>
      </c>
      <c r="M300" s="179" t="s">
        <v>410</v>
      </c>
    </row>
    <row r="301" spans="1:13" ht="20.100000000000001" customHeight="1">
      <c r="A301" s="79" t="s">
        <v>411</v>
      </c>
      <c r="B301" s="80" t="s">
        <v>343</v>
      </c>
      <c r="C301" s="81">
        <v>35840</v>
      </c>
      <c r="D301" s="82"/>
      <c r="E301" s="83"/>
      <c r="F301" s="73"/>
      <c r="G301" s="73"/>
      <c r="H301" s="77"/>
      <c r="I301" s="77" t="str">
        <f t="shared" si="21"/>
        <v/>
      </c>
      <c r="J301" s="73"/>
      <c r="K301" s="73" t="str">
        <f>IF(ROUND(H301*0.9,0)=0,"",ROUND(H301*0.9,0))</f>
        <v/>
      </c>
      <c r="L301" s="77" t="str">
        <f t="shared" si="22"/>
        <v/>
      </c>
      <c r="M301" s="78"/>
    </row>
    <row r="302" spans="1:13" ht="20.100000000000001" customHeight="1">
      <c r="A302" s="79" t="s">
        <v>412</v>
      </c>
      <c r="B302" s="80" t="s">
        <v>338</v>
      </c>
      <c r="C302" s="81">
        <v>35850</v>
      </c>
      <c r="D302" s="82"/>
      <c r="E302" s="83"/>
      <c r="F302" s="80"/>
      <c r="G302" s="80"/>
      <c r="H302" s="84"/>
      <c r="I302" s="84" t="str">
        <f t="shared" si="21"/>
        <v/>
      </c>
      <c r="J302" s="80"/>
      <c r="K302" s="80" t="str">
        <f>IF(ROUND(H302*0.9,0)=0,"",ROUND(H302*0.9,0))</f>
        <v/>
      </c>
      <c r="L302" s="84" t="str">
        <f t="shared" si="22"/>
        <v/>
      </c>
      <c r="M302" s="85"/>
    </row>
    <row r="303" spans="1:13" ht="20.100000000000001" customHeight="1">
      <c r="A303" s="79" t="s">
        <v>413</v>
      </c>
      <c r="B303" s="80" t="s">
        <v>379</v>
      </c>
      <c r="C303" s="81">
        <v>35860</v>
      </c>
      <c r="D303" s="82"/>
      <c r="E303" s="83"/>
      <c r="F303" s="80"/>
      <c r="G303" s="80"/>
      <c r="H303" s="84"/>
      <c r="I303" s="84" t="str">
        <f t="shared" si="21"/>
        <v/>
      </c>
      <c r="J303" s="80"/>
      <c r="K303" s="80" t="str">
        <f>IF(ROUND(H303*0.9,0)=0,"",ROUND(H303*0.9,0))</f>
        <v/>
      </c>
      <c r="L303" s="84" t="str">
        <f t="shared" si="22"/>
        <v/>
      </c>
      <c r="M303" s="85"/>
    </row>
    <row r="304" spans="1:13" ht="20.100000000000001" customHeight="1" thickBot="1">
      <c r="A304" s="79" t="s">
        <v>414</v>
      </c>
      <c r="B304" s="80" t="s">
        <v>355</v>
      </c>
      <c r="C304" s="81">
        <v>35870</v>
      </c>
      <c r="D304" s="82"/>
      <c r="E304" s="83"/>
      <c r="F304" s="88" t="s">
        <v>415</v>
      </c>
      <c r="G304" s="88" t="s">
        <v>306</v>
      </c>
      <c r="H304" s="173">
        <v>2600</v>
      </c>
      <c r="I304" s="173">
        <f t="shared" si="21"/>
        <v>2860</v>
      </c>
      <c r="J304" s="88"/>
      <c r="K304" s="88">
        <f>IF(ROUND(H304*0.9,0)=0,"",ROUND(H304*0.9,0))</f>
        <v>2340</v>
      </c>
      <c r="L304" s="173">
        <f t="shared" si="22"/>
        <v>2574</v>
      </c>
      <c r="M304" s="174"/>
    </row>
    <row r="305" spans="1:13" ht="20.100000000000001" customHeight="1" thickBot="1">
      <c r="A305" s="79" t="s">
        <v>416</v>
      </c>
      <c r="B305" s="80" t="s">
        <v>387</v>
      </c>
      <c r="C305" s="81">
        <v>35880</v>
      </c>
      <c r="D305" s="82"/>
      <c r="E305" s="175"/>
      <c r="F305" s="176" t="s">
        <v>417</v>
      </c>
      <c r="G305" s="177" t="s">
        <v>389</v>
      </c>
      <c r="H305" s="178">
        <v>3300</v>
      </c>
      <c r="I305" s="178">
        <f t="shared" si="21"/>
        <v>3630</v>
      </c>
      <c r="J305" s="177" t="s">
        <v>77</v>
      </c>
      <c r="K305" s="177">
        <f>IF(ROUND(H305*1,0)=0,"",ROUND(H305*1,0))</f>
        <v>3300</v>
      </c>
      <c r="L305" s="178">
        <f t="shared" si="22"/>
        <v>3630</v>
      </c>
      <c r="M305" s="179" t="s">
        <v>410</v>
      </c>
    </row>
    <row r="306" spans="1:13" ht="20.100000000000001" customHeight="1">
      <c r="A306" s="79" t="s">
        <v>418</v>
      </c>
      <c r="B306" s="80" t="s">
        <v>340</v>
      </c>
      <c r="C306" s="81">
        <v>35890</v>
      </c>
      <c r="D306" s="82"/>
      <c r="E306" s="83"/>
      <c r="F306" s="73"/>
      <c r="G306" s="73"/>
      <c r="H306" s="77"/>
      <c r="I306" s="77" t="str">
        <f t="shared" si="21"/>
        <v/>
      </c>
      <c r="J306" s="73"/>
      <c r="K306" s="73" t="str">
        <f>IF(ROUND(H306*0.9,0)=0,"",ROUND(H306*0.9,0))</f>
        <v/>
      </c>
      <c r="L306" s="77" t="str">
        <f t="shared" si="22"/>
        <v/>
      </c>
      <c r="M306" s="78"/>
    </row>
    <row r="307" spans="1:13" ht="20.100000000000001" customHeight="1">
      <c r="A307" s="79" t="s">
        <v>419</v>
      </c>
      <c r="B307" s="80" t="s">
        <v>304</v>
      </c>
      <c r="C307" s="81">
        <v>35900</v>
      </c>
      <c r="D307" s="82"/>
      <c r="E307" s="83"/>
      <c r="F307" s="80" t="s">
        <v>420</v>
      </c>
      <c r="G307" s="80" t="s">
        <v>306</v>
      </c>
      <c r="H307" s="84">
        <v>2300</v>
      </c>
      <c r="I307" s="84">
        <f t="shared" si="21"/>
        <v>2530</v>
      </c>
      <c r="J307" s="80"/>
      <c r="K307" s="80">
        <f>IF(ROUND(H307*0.9,0)=0,"",ROUND(H307*0.9,0))</f>
        <v>2070</v>
      </c>
      <c r="L307" s="84">
        <f t="shared" si="22"/>
        <v>2277</v>
      </c>
      <c r="M307" s="85"/>
    </row>
    <row r="308" spans="1:13" ht="20.100000000000001" customHeight="1" thickBot="1">
      <c r="A308" s="92"/>
      <c r="B308" s="93"/>
      <c r="C308" s="94"/>
      <c r="D308" s="95"/>
      <c r="E308" s="96"/>
      <c r="F308" s="93"/>
      <c r="G308" s="93"/>
      <c r="H308" s="97"/>
      <c r="I308" s="97"/>
      <c r="J308" s="93"/>
      <c r="K308" s="93"/>
      <c r="L308" s="97"/>
      <c r="M308" s="99"/>
    </row>
    <row r="309" spans="1:13" ht="8.25" customHeight="1" thickTop="1"/>
    <row r="310" spans="1:13" ht="10.5" customHeight="1"/>
    <row r="311" spans="1:13" s="8" customFormat="1" ht="20.100000000000001" customHeight="1">
      <c r="A311" s="105" t="s">
        <v>421</v>
      </c>
      <c r="B311" s="106"/>
      <c r="C311" s="106"/>
      <c r="D311" s="107"/>
      <c r="E311" s="169"/>
      <c r="F311" s="49"/>
      <c r="G311" s="49"/>
      <c r="H311" s="57"/>
      <c r="I311" s="57"/>
      <c r="J311" s="172"/>
      <c r="K311" s="57"/>
      <c r="L311" s="57"/>
      <c r="M311" s="49"/>
    </row>
    <row r="312" spans="1:13" s="8" customFormat="1" ht="20.100000000000001" customHeight="1" thickBot="1">
      <c r="A312" s="170"/>
      <c r="B312" s="170"/>
      <c r="C312" s="171"/>
      <c r="D312" s="171"/>
      <c r="E312" s="169"/>
      <c r="F312" s="49"/>
      <c r="G312" s="49"/>
      <c r="H312" s="57"/>
      <c r="I312" s="57"/>
      <c r="J312" s="172"/>
      <c r="K312" s="57"/>
      <c r="L312" s="57"/>
      <c r="M312" s="49"/>
    </row>
    <row r="313" spans="1:13" s="8" customFormat="1" ht="20.100000000000001" customHeight="1" thickTop="1" thickBot="1">
      <c r="A313" s="66" t="s">
        <v>15</v>
      </c>
      <c r="B313" s="67" t="s">
        <v>16</v>
      </c>
      <c r="C313" s="68" t="s">
        <v>17</v>
      </c>
      <c r="D313" s="68"/>
      <c r="E313" s="69"/>
      <c r="F313" s="67" t="s">
        <v>18</v>
      </c>
      <c r="G313" s="67" t="s">
        <v>19</v>
      </c>
      <c r="H313" s="70" t="s">
        <v>20</v>
      </c>
      <c r="I313" s="70" t="s">
        <v>21</v>
      </c>
      <c r="J313" s="160"/>
      <c r="K313" s="70"/>
      <c r="L313" s="70" t="s">
        <v>22</v>
      </c>
      <c r="M313" s="71" t="s">
        <v>23</v>
      </c>
    </row>
    <row r="314" spans="1:13" ht="20.100000000000001" customHeight="1">
      <c r="A314" s="72" t="s">
        <v>422</v>
      </c>
      <c r="B314" s="73" t="s">
        <v>343</v>
      </c>
      <c r="C314" s="74">
        <v>36010</v>
      </c>
      <c r="D314" s="168"/>
      <c r="E314" s="76"/>
      <c r="F314" s="73"/>
      <c r="G314" s="73"/>
      <c r="H314" s="77"/>
      <c r="I314" s="77" t="str">
        <f t="shared" si="21"/>
        <v/>
      </c>
      <c r="J314" s="73"/>
      <c r="K314" s="73" t="str">
        <f>IF(ROUND(H314*0.9,0)=0,"",ROUND(H314*0.9,0))</f>
        <v/>
      </c>
      <c r="L314" s="77" t="str">
        <f t="shared" si="22"/>
        <v/>
      </c>
      <c r="M314" s="78"/>
    </row>
    <row r="315" spans="1:13" ht="20.100000000000001" customHeight="1">
      <c r="A315" s="79" t="s">
        <v>423</v>
      </c>
      <c r="B315" s="80" t="s">
        <v>319</v>
      </c>
      <c r="C315" s="81">
        <v>36020</v>
      </c>
      <c r="D315" s="82"/>
      <c r="E315" s="83"/>
      <c r="F315" s="80"/>
      <c r="G315" s="80"/>
      <c r="H315" s="84"/>
      <c r="I315" s="84" t="str">
        <f t="shared" si="21"/>
        <v/>
      </c>
      <c r="J315" s="80"/>
      <c r="K315" s="80" t="str">
        <f>IF(ROUND(H315*0.9,0)=0,"",ROUND(H315*0.9,0))</f>
        <v/>
      </c>
      <c r="L315" s="84" t="str">
        <f t="shared" si="22"/>
        <v/>
      </c>
      <c r="M315" s="85"/>
    </row>
    <row r="316" spans="1:13" ht="20.100000000000001" customHeight="1">
      <c r="A316" s="79" t="s">
        <v>424</v>
      </c>
      <c r="B316" s="80" t="s">
        <v>338</v>
      </c>
      <c r="C316" s="81">
        <v>36030</v>
      </c>
      <c r="D316" s="82"/>
      <c r="E316" s="83"/>
      <c r="F316" s="80" t="s">
        <v>425</v>
      </c>
      <c r="G316" s="80" t="s">
        <v>426</v>
      </c>
      <c r="H316" s="84">
        <v>2200</v>
      </c>
      <c r="I316" s="84">
        <f t="shared" si="21"/>
        <v>2420</v>
      </c>
      <c r="J316" s="80" t="s">
        <v>77</v>
      </c>
      <c r="K316" s="80">
        <f>IF(ROUND(H316*1,0)=0,"",ROUND(H316*1,0))</f>
        <v>2200</v>
      </c>
      <c r="L316" s="84">
        <f t="shared" si="22"/>
        <v>2420</v>
      </c>
      <c r="M316" s="85"/>
    </row>
    <row r="317" spans="1:13" ht="20.100000000000001" customHeight="1">
      <c r="A317" s="79" t="s">
        <v>427</v>
      </c>
      <c r="B317" s="80" t="s">
        <v>316</v>
      </c>
      <c r="C317" s="81">
        <v>36040</v>
      </c>
      <c r="D317" s="82"/>
      <c r="E317" s="83"/>
      <c r="F317" s="80" t="s">
        <v>428</v>
      </c>
      <c r="G317" s="80" t="s">
        <v>326</v>
      </c>
      <c r="H317" s="84">
        <v>1700</v>
      </c>
      <c r="I317" s="84">
        <f t="shared" si="21"/>
        <v>1870</v>
      </c>
      <c r="J317" s="80"/>
      <c r="K317" s="80">
        <f t="shared" ref="K317:K339" si="24">IF(ROUND(H317*0.9,0)=0,"",ROUND(H317*0.9,0))</f>
        <v>1530</v>
      </c>
      <c r="L317" s="84">
        <f t="shared" si="22"/>
        <v>1683</v>
      </c>
      <c r="M317" s="85"/>
    </row>
    <row r="318" spans="1:13" ht="20.100000000000001" customHeight="1">
      <c r="A318" s="79" t="s">
        <v>429</v>
      </c>
      <c r="B318" s="80" t="s">
        <v>312</v>
      </c>
      <c r="C318" s="81">
        <v>36050</v>
      </c>
      <c r="D318" s="82"/>
      <c r="E318" s="83"/>
      <c r="F318" s="80" t="s">
        <v>430</v>
      </c>
      <c r="G318" s="80" t="s">
        <v>310</v>
      </c>
      <c r="H318" s="84">
        <v>700</v>
      </c>
      <c r="I318" s="84">
        <f t="shared" si="21"/>
        <v>770</v>
      </c>
      <c r="J318" s="80"/>
      <c r="K318" s="80">
        <f t="shared" si="24"/>
        <v>630</v>
      </c>
      <c r="L318" s="84">
        <f t="shared" si="22"/>
        <v>693</v>
      </c>
      <c r="M318" s="85"/>
    </row>
    <row r="319" spans="1:13" ht="20.100000000000001" customHeight="1">
      <c r="A319" s="79" t="s">
        <v>431</v>
      </c>
      <c r="B319" s="80" t="s">
        <v>358</v>
      </c>
      <c r="C319" s="81">
        <v>36060</v>
      </c>
      <c r="D319" s="82"/>
      <c r="E319" s="83"/>
      <c r="F319" s="80"/>
      <c r="G319" s="80"/>
      <c r="H319" s="84"/>
      <c r="I319" s="84" t="str">
        <f t="shared" si="21"/>
        <v/>
      </c>
      <c r="J319" s="80"/>
      <c r="K319" s="80" t="str">
        <f t="shared" si="24"/>
        <v/>
      </c>
      <c r="L319" s="84" t="str">
        <f t="shared" si="22"/>
        <v/>
      </c>
      <c r="M319" s="85"/>
    </row>
    <row r="320" spans="1:13" ht="20.100000000000001" customHeight="1">
      <c r="A320" s="79" t="s">
        <v>432</v>
      </c>
      <c r="B320" s="80" t="s">
        <v>379</v>
      </c>
      <c r="C320" s="81">
        <v>36070</v>
      </c>
      <c r="D320" s="82"/>
      <c r="E320" s="83"/>
      <c r="F320" s="80" t="s">
        <v>433</v>
      </c>
      <c r="G320" s="80" t="s">
        <v>314</v>
      </c>
      <c r="H320" s="84">
        <v>2100</v>
      </c>
      <c r="I320" s="84">
        <f t="shared" si="21"/>
        <v>2310</v>
      </c>
      <c r="J320" s="80"/>
      <c r="K320" s="80">
        <f t="shared" si="24"/>
        <v>1890</v>
      </c>
      <c r="L320" s="84">
        <f t="shared" si="22"/>
        <v>2079</v>
      </c>
      <c r="M320" s="85"/>
    </row>
    <row r="321" spans="1:13" ht="20.100000000000001" customHeight="1">
      <c r="A321" s="79" t="s">
        <v>434</v>
      </c>
      <c r="B321" s="80" t="s">
        <v>330</v>
      </c>
      <c r="C321" s="81">
        <v>36080</v>
      </c>
      <c r="D321" s="82"/>
      <c r="E321" s="83"/>
      <c r="F321" s="80" t="s">
        <v>435</v>
      </c>
      <c r="G321" s="80" t="s">
        <v>314</v>
      </c>
      <c r="H321" s="84">
        <v>1900</v>
      </c>
      <c r="I321" s="84">
        <f t="shared" si="21"/>
        <v>2090</v>
      </c>
      <c r="J321" s="80"/>
      <c r="K321" s="80">
        <f t="shared" si="24"/>
        <v>1710</v>
      </c>
      <c r="L321" s="84">
        <f t="shared" si="22"/>
        <v>1881</v>
      </c>
      <c r="M321" s="85"/>
    </row>
    <row r="322" spans="1:13" ht="20.100000000000001" customHeight="1" thickBot="1">
      <c r="A322" s="92"/>
      <c r="B322" s="93"/>
      <c r="C322" s="94"/>
      <c r="D322" s="95"/>
      <c r="E322" s="96"/>
      <c r="F322" s="93"/>
      <c r="G322" s="93"/>
      <c r="H322" s="97"/>
      <c r="I322" s="97"/>
      <c r="J322" s="93"/>
      <c r="K322" s="93"/>
      <c r="L322" s="97"/>
      <c r="M322" s="99"/>
    </row>
    <row r="323" spans="1:13" ht="20.100000000000001" customHeight="1" thickTop="1"/>
    <row r="324" spans="1:13" ht="20.100000000000001" customHeight="1"/>
    <row r="325" spans="1:13" s="8" customFormat="1" ht="20.100000000000001" customHeight="1">
      <c r="A325" s="105" t="s">
        <v>436</v>
      </c>
      <c r="B325" s="106"/>
      <c r="C325" s="106"/>
      <c r="D325" s="107"/>
      <c r="E325" s="169"/>
      <c r="F325" s="170"/>
      <c r="G325" s="49"/>
      <c r="H325" s="57"/>
      <c r="I325" s="57"/>
      <c r="J325" s="172"/>
      <c r="K325" s="57"/>
      <c r="L325" s="57"/>
      <c r="M325" s="49"/>
    </row>
    <row r="326" spans="1:13" s="8" customFormat="1" ht="20.100000000000001" customHeight="1" thickBot="1">
      <c r="A326" s="170"/>
      <c r="B326" s="170"/>
      <c r="C326" s="171"/>
      <c r="D326" s="171"/>
      <c r="E326" s="169"/>
      <c r="F326" s="170"/>
      <c r="G326" s="49"/>
      <c r="H326" s="57"/>
      <c r="I326" s="57"/>
      <c r="J326" s="172"/>
      <c r="K326" s="57"/>
      <c r="L326" s="57"/>
      <c r="M326" s="49"/>
    </row>
    <row r="327" spans="1:13" s="8" customFormat="1" ht="20.100000000000001" customHeight="1" thickTop="1" thickBot="1">
      <c r="A327" s="66" t="s">
        <v>15</v>
      </c>
      <c r="B327" s="67" t="s">
        <v>16</v>
      </c>
      <c r="C327" s="68" t="s">
        <v>17</v>
      </c>
      <c r="D327" s="68"/>
      <c r="E327" s="69"/>
      <c r="F327" s="67" t="s">
        <v>18</v>
      </c>
      <c r="G327" s="67" t="s">
        <v>19</v>
      </c>
      <c r="H327" s="70" t="s">
        <v>20</v>
      </c>
      <c r="I327" s="70" t="s">
        <v>21</v>
      </c>
      <c r="J327" s="160"/>
      <c r="K327" s="70"/>
      <c r="L327" s="70" t="s">
        <v>22</v>
      </c>
      <c r="M327" s="71" t="s">
        <v>23</v>
      </c>
    </row>
    <row r="328" spans="1:13" ht="20.100000000000001" customHeight="1">
      <c r="A328" s="72" t="s">
        <v>437</v>
      </c>
      <c r="B328" s="73" t="s">
        <v>308</v>
      </c>
      <c r="C328" s="74">
        <v>36110</v>
      </c>
      <c r="D328" s="168"/>
      <c r="E328" s="76"/>
      <c r="F328" s="73" t="s">
        <v>438</v>
      </c>
      <c r="G328" s="73" t="s">
        <v>310</v>
      </c>
      <c r="H328" s="77">
        <v>1400</v>
      </c>
      <c r="I328" s="77">
        <f t="shared" si="21"/>
        <v>1540</v>
      </c>
      <c r="J328" s="73"/>
      <c r="K328" s="73">
        <f t="shared" si="24"/>
        <v>1260</v>
      </c>
      <c r="L328" s="77">
        <f t="shared" si="22"/>
        <v>1386</v>
      </c>
      <c r="M328" s="78"/>
    </row>
    <row r="329" spans="1:13" ht="20.100000000000001" customHeight="1">
      <c r="A329" s="79" t="s">
        <v>439</v>
      </c>
      <c r="B329" s="80" t="s">
        <v>334</v>
      </c>
      <c r="C329" s="81">
        <v>36120</v>
      </c>
      <c r="D329" s="82"/>
      <c r="E329" s="83"/>
      <c r="F329" s="80" t="s">
        <v>440</v>
      </c>
      <c r="G329" s="80" t="s">
        <v>306</v>
      </c>
      <c r="H329" s="84">
        <v>2200</v>
      </c>
      <c r="I329" s="84">
        <f t="shared" si="21"/>
        <v>2420</v>
      </c>
      <c r="J329" s="80"/>
      <c r="K329" s="80">
        <f t="shared" si="24"/>
        <v>1980</v>
      </c>
      <c r="L329" s="84">
        <f t="shared" si="22"/>
        <v>2178</v>
      </c>
      <c r="M329" s="85"/>
    </row>
    <row r="330" spans="1:13" ht="20.100000000000001" customHeight="1">
      <c r="A330" s="79" t="s">
        <v>441</v>
      </c>
      <c r="B330" s="80" t="s">
        <v>308</v>
      </c>
      <c r="C330" s="81">
        <v>36130</v>
      </c>
      <c r="D330" s="82"/>
      <c r="E330" s="83"/>
      <c r="F330" s="80" t="s">
        <v>442</v>
      </c>
      <c r="G330" s="80" t="s">
        <v>306</v>
      </c>
      <c r="H330" s="84">
        <v>2400</v>
      </c>
      <c r="I330" s="84">
        <f t="shared" si="21"/>
        <v>2640</v>
      </c>
      <c r="J330" s="80"/>
      <c r="K330" s="80">
        <f t="shared" si="24"/>
        <v>2160</v>
      </c>
      <c r="L330" s="84">
        <f t="shared" si="22"/>
        <v>2376</v>
      </c>
      <c r="M330" s="85"/>
    </row>
    <row r="331" spans="1:13" ht="20.100000000000001" customHeight="1">
      <c r="A331" s="79" t="s">
        <v>443</v>
      </c>
      <c r="B331" s="80" t="s">
        <v>321</v>
      </c>
      <c r="C331" s="81">
        <v>36140</v>
      </c>
      <c r="D331" s="82"/>
      <c r="E331" s="83"/>
      <c r="F331" s="80" t="s">
        <v>444</v>
      </c>
      <c r="G331" s="80" t="s">
        <v>310</v>
      </c>
      <c r="H331" s="84">
        <v>1900</v>
      </c>
      <c r="I331" s="84">
        <f t="shared" si="21"/>
        <v>2090</v>
      </c>
      <c r="J331" s="80"/>
      <c r="K331" s="80">
        <f t="shared" si="24"/>
        <v>1710</v>
      </c>
      <c r="L331" s="84">
        <f t="shared" si="22"/>
        <v>1881</v>
      </c>
      <c r="M331" s="85"/>
    </row>
    <row r="332" spans="1:13" ht="20.100000000000001" customHeight="1" thickBot="1">
      <c r="A332" s="92"/>
      <c r="B332" s="93"/>
      <c r="C332" s="94"/>
      <c r="D332" s="95"/>
      <c r="E332" s="96"/>
      <c r="F332" s="93"/>
      <c r="G332" s="93"/>
      <c r="H332" s="97"/>
      <c r="I332" s="97"/>
      <c r="J332" s="93"/>
      <c r="K332" s="93"/>
      <c r="L332" s="97"/>
      <c r="M332" s="99"/>
    </row>
    <row r="333" spans="1:13" ht="20.100000000000001" customHeight="1" thickTop="1"/>
    <row r="334" spans="1:13" ht="20.100000000000001" customHeight="1"/>
    <row r="335" spans="1:13" s="8" customFormat="1" ht="20.100000000000001" customHeight="1">
      <c r="A335" s="105" t="s">
        <v>445</v>
      </c>
      <c r="B335" s="106"/>
      <c r="C335" s="106"/>
      <c r="D335" s="107"/>
      <c r="E335" s="169"/>
      <c r="F335" s="49"/>
      <c r="G335" s="49"/>
      <c r="H335" s="57"/>
      <c r="I335" s="57"/>
      <c r="J335" s="172"/>
      <c r="K335" s="57"/>
      <c r="L335" s="57"/>
      <c r="M335" s="49"/>
    </row>
    <row r="336" spans="1:13" s="8" customFormat="1" ht="20.100000000000001" customHeight="1" thickBot="1">
      <c r="A336" s="170"/>
      <c r="B336" s="170"/>
      <c r="C336" s="171"/>
      <c r="D336" s="171"/>
      <c r="E336" s="169"/>
      <c r="F336" s="49"/>
      <c r="G336" s="49"/>
      <c r="H336" s="57"/>
      <c r="I336" s="57"/>
      <c r="J336" s="172"/>
      <c r="K336" s="57"/>
      <c r="L336" s="57"/>
      <c r="M336" s="49"/>
    </row>
    <row r="337" spans="1:13" s="8" customFormat="1" ht="20.100000000000001" customHeight="1" thickTop="1" thickBot="1">
      <c r="A337" s="66" t="s">
        <v>15</v>
      </c>
      <c r="B337" s="67" t="s">
        <v>16</v>
      </c>
      <c r="C337" s="68" t="s">
        <v>17</v>
      </c>
      <c r="D337" s="68"/>
      <c r="E337" s="69"/>
      <c r="F337" s="67" t="s">
        <v>18</v>
      </c>
      <c r="G337" s="67" t="s">
        <v>19</v>
      </c>
      <c r="H337" s="70" t="s">
        <v>20</v>
      </c>
      <c r="I337" s="70" t="s">
        <v>21</v>
      </c>
      <c r="J337" s="160"/>
      <c r="K337" s="70"/>
      <c r="L337" s="70" t="s">
        <v>22</v>
      </c>
      <c r="M337" s="71" t="s">
        <v>23</v>
      </c>
    </row>
    <row r="338" spans="1:13" ht="20.100000000000001" customHeight="1">
      <c r="A338" s="72" t="s">
        <v>446</v>
      </c>
      <c r="B338" s="73" t="s">
        <v>338</v>
      </c>
      <c r="C338" s="74">
        <v>36210</v>
      </c>
      <c r="D338" s="168"/>
      <c r="E338" s="76"/>
      <c r="F338" s="73"/>
      <c r="G338" s="73"/>
      <c r="H338" s="77"/>
      <c r="I338" s="77" t="str">
        <f t="shared" ref="I338:I339" si="25">IF(ROUND(H338*1.1,0)=0,"",ROUND(H338*1.1,0))</f>
        <v/>
      </c>
      <c r="J338" s="73"/>
      <c r="K338" s="73" t="str">
        <f t="shared" si="24"/>
        <v/>
      </c>
      <c r="L338" s="77" t="str">
        <f t="shared" ref="L338:L339" si="26">IFERROR(ROUND(K338*1.1,0),"")</f>
        <v/>
      </c>
      <c r="M338" s="78"/>
    </row>
    <row r="339" spans="1:13" ht="20.100000000000001" customHeight="1">
      <c r="A339" s="79" t="s">
        <v>447</v>
      </c>
      <c r="B339" s="80" t="s">
        <v>448</v>
      </c>
      <c r="C339" s="81">
        <v>36220</v>
      </c>
      <c r="D339" s="82"/>
      <c r="E339" s="83"/>
      <c r="F339" s="80"/>
      <c r="G339" s="80"/>
      <c r="H339" s="84"/>
      <c r="I339" s="84" t="str">
        <f t="shared" si="25"/>
        <v/>
      </c>
      <c r="J339" s="80"/>
      <c r="K339" s="80" t="str">
        <f t="shared" si="24"/>
        <v/>
      </c>
      <c r="L339" s="84" t="str">
        <f t="shared" si="26"/>
        <v/>
      </c>
      <c r="M339" s="85"/>
    </row>
    <row r="340" spans="1:13" ht="20.100000000000001" customHeight="1" thickBot="1">
      <c r="A340" s="92"/>
      <c r="B340" s="93"/>
      <c r="C340" s="94"/>
      <c r="D340" s="95"/>
      <c r="E340" s="96"/>
      <c r="F340" s="93"/>
      <c r="G340" s="93"/>
      <c r="H340" s="97"/>
      <c r="I340" s="97"/>
      <c r="J340" s="93"/>
      <c r="K340" s="93"/>
      <c r="L340" s="97"/>
      <c r="M340" s="99"/>
    </row>
    <row r="341" spans="1:13" ht="20.100000000000001" customHeight="1" thickTop="1"/>
    <row r="342" spans="1:13" ht="20.100000000000001" customHeight="1"/>
    <row r="343" spans="1:13" s="8" customFormat="1" ht="20.100000000000001" customHeight="1">
      <c r="A343" s="180" t="s">
        <v>449</v>
      </c>
      <c r="B343" s="180"/>
      <c r="C343" s="180"/>
      <c r="D343" s="180"/>
      <c r="E343" s="180"/>
      <c r="F343" s="180"/>
      <c r="G343" s="109"/>
      <c r="H343" s="110"/>
      <c r="I343" s="110"/>
      <c r="J343" s="111"/>
      <c r="K343" s="110"/>
      <c r="L343" s="110"/>
      <c r="M343" s="49"/>
    </row>
    <row r="344" spans="1:13" s="8" customFormat="1" ht="20.100000000000001" customHeight="1" thickBot="1">
      <c r="A344" s="113"/>
      <c r="B344" s="113"/>
      <c r="C344" s="114"/>
      <c r="D344" s="114"/>
      <c r="E344" s="108"/>
      <c r="F344" s="109"/>
      <c r="G344" s="109"/>
      <c r="H344" s="110"/>
      <c r="I344" s="110"/>
      <c r="J344" s="111"/>
      <c r="K344" s="110"/>
      <c r="L344" s="110"/>
      <c r="M344" s="49"/>
    </row>
    <row r="345" spans="1:13" s="8" customFormat="1" ht="20.100000000000001" customHeight="1" thickTop="1" thickBot="1">
      <c r="A345" s="66" t="s">
        <v>15</v>
      </c>
      <c r="B345" s="67" t="s">
        <v>16</v>
      </c>
      <c r="C345" s="68" t="s">
        <v>17</v>
      </c>
      <c r="D345" s="68"/>
      <c r="E345" s="69"/>
      <c r="F345" s="67" t="s">
        <v>18</v>
      </c>
      <c r="G345" s="67" t="s">
        <v>19</v>
      </c>
      <c r="H345" s="70" t="s">
        <v>20</v>
      </c>
      <c r="I345" s="70" t="s">
        <v>21</v>
      </c>
      <c r="J345" s="160"/>
      <c r="K345" s="70"/>
      <c r="L345" s="70" t="s">
        <v>22</v>
      </c>
      <c r="M345" s="71" t="s">
        <v>23</v>
      </c>
    </row>
    <row r="346" spans="1:13" ht="20.100000000000001" customHeight="1">
      <c r="A346" s="72" t="s">
        <v>450</v>
      </c>
      <c r="B346" s="73" t="s">
        <v>115</v>
      </c>
      <c r="C346" s="74">
        <v>37010</v>
      </c>
      <c r="D346" s="168"/>
      <c r="E346" s="76"/>
      <c r="F346" s="73" t="s">
        <v>451</v>
      </c>
      <c r="G346" s="73" t="s">
        <v>39</v>
      </c>
      <c r="H346" s="77">
        <v>2600</v>
      </c>
      <c r="I346" s="77">
        <f>IF(ROUND(H346*1.1,0)=0,"",ROUND(H346*1.1,0))</f>
        <v>2860</v>
      </c>
      <c r="J346" s="73"/>
      <c r="K346" s="73">
        <f>IF(ROUND(H346*0.9,0)=0,"",ROUND(H346*0.9,0))</f>
        <v>2340</v>
      </c>
      <c r="L346" s="77">
        <f>IFERROR(ROUND(K346*1.1,0),"")</f>
        <v>2574</v>
      </c>
      <c r="M346" s="78"/>
    </row>
    <row r="347" spans="1:13" ht="20.100000000000001" customHeight="1">
      <c r="A347" s="79" t="s">
        <v>452</v>
      </c>
      <c r="B347" s="80" t="s">
        <v>155</v>
      </c>
      <c r="C347" s="81">
        <v>37020</v>
      </c>
      <c r="D347" s="82"/>
      <c r="E347" s="83"/>
      <c r="F347" s="80" t="s">
        <v>453</v>
      </c>
      <c r="G347" s="80" t="s">
        <v>55</v>
      </c>
      <c r="H347" s="84">
        <v>2700</v>
      </c>
      <c r="I347" s="84">
        <f>IF(ROUND(H347*1.1,0)=0,"",ROUND(H347*1.1,0))</f>
        <v>2970</v>
      </c>
      <c r="J347" s="80"/>
      <c r="K347" s="80">
        <f>IF(ROUND(H347*0.9,0)=0,"",ROUND(H347*0.9,0))</f>
        <v>2430</v>
      </c>
      <c r="L347" s="84">
        <f>IFERROR(ROUND(K347*1.1,0),"")</f>
        <v>2673</v>
      </c>
      <c r="M347" s="85"/>
    </row>
    <row r="348" spans="1:13" ht="20.100000000000001" customHeight="1">
      <c r="A348" s="79" t="s">
        <v>454</v>
      </c>
      <c r="B348" s="80" t="s">
        <v>289</v>
      </c>
      <c r="C348" s="81">
        <v>37030</v>
      </c>
      <c r="D348" s="82"/>
      <c r="E348" s="83"/>
      <c r="F348" s="80" t="s">
        <v>455</v>
      </c>
      <c r="G348" s="80" t="s">
        <v>247</v>
      </c>
      <c r="H348" s="84">
        <v>4000</v>
      </c>
      <c r="I348" s="84">
        <f>IF(ROUND(H348*1.1,0)=0,"",ROUND(H348*1.1,0))</f>
        <v>4400</v>
      </c>
      <c r="J348" s="80"/>
      <c r="K348" s="80">
        <f>IF(ROUND(H348*0.9,0)=0,"",ROUND(H348*0.9,0))</f>
        <v>3600</v>
      </c>
      <c r="L348" s="84">
        <f>IFERROR(ROUND(K348*1.1,0),"")</f>
        <v>3960</v>
      </c>
      <c r="M348" s="85"/>
    </row>
    <row r="349" spans="1:13" ht="20.100000000000001" customHeight="1" thickBot="1">
      <c r="A349" s="92"/>
      <c r="B349" s="93"/>
      <c r="C349" s="94"/>
      <c r="D349" s="95"/>
      <c r="E349" s="96"/>
      <c r="F349" s="93"/>
      <c r="G349" s="93"/>
      <c r="H349" s="97"/>
      <c r="I349" s="97"/>
      <c r="J349" s="93"/>
      <c r="K349" s="93"/>
      <c r="L349" s="97"/>
      <c r="M349" s="99"/>
    </row>
    <row r="350" spans="1:13" ht="20.100000000000001" customHeight="1" thickTop="1"/>
  </sheetData>
  <mergeCells count="48">
    <mergeCell ref="A325:D325"/>
    <mergeCell ref="C327:D327"/>
    <mergeCell ref="A335:D335"/>
    <mergeCell ref="C337:D337"/>
    <mergeCell ref="A343:F343"/>
    <mergeCell ref="C345:D345"/>
    <mergeCell ref="A260:D260"/>
    <mergeCell ref="C262:D262"/>
    <mergeCell ref="A295:D295"/>
    <mergeCell ref="C297:D297"/>
    <mergeCell ref="A311:D311"/>
    <mergeCell ref="C313:D313"/>
    <mergeCell ref="C205:D205"/>
    <mergeCell ref="A214:D214"/>
    <mergeCell ref="C216:D216"/>
    <mergeCell ref="A223:F223"/>
    <mergeCell ref="A225:D225"/>
    <mergeCell ref="C227:D227"/>
    <mergeCell ref="A180:D180"/>
    <mergeCell ref="C182:D182"/>
    <mergeCell ref="A193:F193"/>
    <mergeCell ref="A195:D195"/>
    <mergeCell ref="C197:D197"/>
    <mergeCell ref="A203:D203"/>
    <mergeCell ref="C133:D133"/>
    <mergeCell ref="A152:F152"/>
    <mergeCell ref="A154:D154"/>
    <mergeCell ref="C156:D156"/>
    <mergeCell ref="A166:D166"/>
    <mergeCell ref="C168:D168"/>
    <mergeCell ref="A102:F102"/>
    <mergeCell ref="A104:D104"/>
    <mergeCell ref="C106:D106"/>
    <mergeCell ref="A116:D116"/>
    <mergeCell ref="C118:D118"/>
    <mergeCell ref="A131:D131"/>
    <mergeCell ref="A48:D48"/>
    <mergeCell ref="C50:D50"/>
    <mergeCell ref="A54:D54"/>
    <mergeCell ref="C56:D56"/>
    <mergeCell ref="A79:D79"/>
    <mergeCell ref="C81:D81"/>
    <mergeCell ref="A2:M2"/>
    <mergeCell ref="A4:L4"/>
    <mergeCell ref="A5:L5"/>
    <mergeCell ref="A25:D25"/>
    <mergeCell ref="C27:D27"/>
    <mergeCell ref="A46:F46"/>
  </mergeCells>
  <phoneticPr fontId="5"/>
  <pageMargins left="0.59055118110236227" right="0.39370078740157483" top="0.39370078740157483" bottom="0.59055118110236227" header="0" footer="0"/>
  <pageSetup paperSize="9" scale="99" orientation="landscape" horizontalDpi="300" verticalDpi="0" r:id="rId1"/>
  <rowBreaks count="13" manualBreakCount="13">
    <brk id="30" max="16383" man="1"/>
    <brk id="44" max="16383" man="1"/>
    <brk id="70" max="16383" man="1"/>
    <brk id="99" max="12" man="1"/>
    <brk id="128" max="12" man="1"/>
    <brk id="150" max="16383" man="1"/>
    <brk id="178" max="16383" man="1"/>
    <brk id="191" max="16383" man="1"/>
    <brk id="221" max="16383" man="1"/>
    <brk id="250" max="16383" man="1"/>
    <brk id="276" max="16383" man="1"/>
    <brk id="293" max="16383" man="1"/>
    <brk id="322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24八王子（工）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TakShophon</dc:creator>
  <cp:lastModifiedBy>TakShophon</cp:lastModifiedBy>
  <dcterms:created xsi:type="dcterms:W3CDTF">2024-04-25T09:47:56Z</dcterms:created>
  <dcterms:modified xsi:type="dcterms:W3CDTF">2024-04-25T09:48:01Z</dcterms:modified>
</cp:coreProperties>
</file>