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（新）拓大購買会HP\20250430\TextBook\text\"/>
    </mc:Choice>
  </mc:AlternateContent>
  <bookViews>
    <workbookView xWindow="0" yWindow="0" windowWidth="20175" windowHeight="7005"/>
  </bookViews>
  <sheets>
    <sheet name="25国際" sheetId="1" r:id="rId1"/>
  </sheets>
  <definedNames>
    <definedName name="_xlnm.Print_Area" localSheetId="0">'25国際'!$A$1:$M$400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7" i="1" l="1"/>
  <c r="L397" i="1" s="1"/>
  <c r="I397" i="1"/>
  <c r="K390" i="1"/>
  <c r="L390" i="1" s="1"/>
  <c r="I390" i="1"/>
  <c r="L389" i="1"/>
  <c r="K389" i="1"/>
  <c r="I389" i="1"/>
  <c r="K388" i="1"/>
  <c r="L388" i="1" s="1"/>
  <c r="I388" i="1"/>
  <c r="K381" i="1"/>
  <c r="L381" i="1" s="1"/>
  <c r="I381" i="1"/>
  <c r="K380" i="1"/>
  <c r="L380" i="1" s="1"/>
  <c r="I380" i="1"/>
  <c r="L379" i="1"/>
  <c r="K379" i="1"/>
  <c r="I379" i="1"/>
  <c r="K378" i="1"/>
  <c r="L378" i="1" s="1"/>
  <c r="I378" i="1"/>
  <c r="K377" i="1"/>
  <c r="L377" i="1" s="1"/>
  <c r="I377" i="1"/>
  <c r="K370" i="1"/>
  <c r="L370" i="1" s="1"/>
  <c r="I370" i="1"/>
  <c r="L369" i="1"/>
  <c r="K369" i="1"/>
  <c r="I369" i="1"/>
  <c r="K367" i="1"/>
  <c r="L367" i="1" s="1"/>
  <c r="I367" i="1"/>
  <c r="K366" i="1"/>
  <c r="L366" i="1" s="1"/>
  <c r="I366" i="1"/>
  <c r="K365" i="1"/>
  <c r="L365" i="1" s="1"/>
  <c r="I365" i="1"/>
  <c r="L363" i="1"/>
  <c r="K363" i="1"/>
  <c r="I363" i="1"/>
  <c r="K362" i="1"/>
  <c r="L362" i="1" s="1"/>
  <c r="I362" i="1"/>
  <c r="K361" i="1"/>
  <c r="L361" i="1" s="1"/>
  <c r="I361" i="1"/>
  <c r="K360" i="1"/>
  <c r="L360" i="1" s="1"/>
  <c r="I360" i="1"/>
  <c r="L359" i="1"/>
  <c r="K359" i="1"/>
  <c r="I359" i="1"/>
  <c r="K352" i="1"/>
  <c r="L352" i="1" s="1"/>
  <c r="I352" i="1"/>
  <c r="K351" i="1"/>
  <c r="L351" i="1" s="1"/>
  <c r="I351" i="1"/>
  <c r="K350" i="1"/>
  <c r="L350" i="1" s="1"/>
  <c r="I350" i="1"/>
  <c r="L349" i="1"/>
  <c r="K349" i="1"/>
  <c r="I349" i="1"/>
  <c r="K348" i="1"/>
  <c r="L348" i="1" s="1"/>
  <c r="I348" i="1"/>
  <c r="K347" i="1"/>
  <c r="L347" i="1" s="1"/>
  <c r="I347" i="1"/>
  <c r="K346" i="1"/>
  <c r="L346" i="1" s="1"/>
  <c r="I346" i="1"/>
  <c r="L345" i="1"/>
  <c r="K345" i="1"/>
  <c r="I345" i="1"/>
  <c r="K344" i="1"/>
  <c r="L344" i="1" s="1"/>
  <c r="I344" i="1"/>
  <c r="K343" i="1"/>
  <c r="L343" i="1" s="1"/>
  <c r="I343" i="1"/>
  <c r="K342" i="1"/>
  <c r="L342" i="1" s="1"/>
  <c r="I342" i="1"/>
  <c r="L340" i="1"/>
  <c r="K340" i="1"/>
  <c r="I340" i="1"/>
  <c r="K339" i="1"/>
  <c r="L339" i="1" s="1"/>
  <c r="I339" i="1"/>
  <c r="K338" i="1"/>
  <c r="L338" i="1" s="1"/>
  <c r="I338" i="1"/>
  <c r="K337" i="1"/>
  <c r="L337" i="1" s="1"/>
  <c r="I337" i="1"/>
  <c r="L336" i="1"/>
  <c r="K336" i="1"/>
  <c r="I336" i="1"/>
  <c r="K335" i="1"/>
  <c r="L335" i="1" s="1"/>
  <c r="I335" i="1"/>
  <c r="K334" i="1"/>
  <c r="L334" i="1" s="1"/>
  <c r="I334" i="1"/>
  <c r="K333" i="1"/>
  <c r="L333" i="1" s="1"/>
  <c r="I333" i="1"/>
  <c r="L332" i="1"/>
  <c r="K332" i="1"/>
  <c r="I332" i="1"/>
  <c r="K331" i="1"/>
  <c r="L331" i="1" s="1"/>
  <c r="I331" i="1"/>
  <c r="K330" i="1"/>
  <c r="L330" i="1" s="1"/>
  <c r="I330" i="1"/>
  <c r="K323" i="1"/>
  <c r="L323" i="1" s="1"/>
  <c r="I323" i="1"/>
  <c r="L322" i="1"/>
  <c r="K322" i="1"/>
  <c r="I322" i="1"/>
  <c r="K321" i="1"/>
  <c r="L321" i="1" s="1"/>
  <c r="I321" i="1"/>
  <c r="K320" i="1"/>
  <c r="L320" i="1" s="1"/>
  <c r="I320" i="1"/>
  <c r="K319" i="1"/>
  <c r="L319" i="1" s="1"/>
  <c r="I319" i="1"/>
  <c r="L318" i="1"/>
  <c r="K318" i="1"/>
  <c r="I318" i="1"/>
  <c r="K317" i="1"/>
  <c r="L317" i="1" s="1"/>
  <c r="I317" i="1"/>
  <c r="K316" i="1"/>
  <c r="L316" i="1" s="1"/>
  <c r="I316" i="1"/>
  <c r="K315" i="1"/>
  <c r="L315" i="1" s="1"/>
  <c r="I315" i="1"/>
  <c r="L314" i="1"/>
  <c r="K314" i="1"/>
  <c r="I314" i="1"/>
  <c r="K313" i="1"/>
  <c r="L313" i="1" s="1"/>
  <c r="I313" i="1"/>
  <c r="K312" i="1"/>
  <c r="L312" i="1" s="1"/>
  <c r="I312" i="1"/>
  <c r="K311" i="1"/>
  <c r="L311" i="1" s="1"/>
  <c r="I311" i="1"/>
  <c r="L310" i="1"/>
  <c r="K310" i="1"/>
  <c r="I310" i="1"/>
  <c r="K309" i="1"/>
  <c r="L309" i="1" s="1"/>
  <c r="I309" i="1"/>
  <c r="K308" i="1"/>
  <c r="L308" i="1" s="1"/>
  <c r="I308" i="1"/>
  <c r="K307" i="1"/>
  <c r="L307" i="1" s="1"/>
  <c r="I307" i="1"/>
  <c r="L306" i="1"/>
  <c r="K306" i="1"/>
  <c r="I306" i="1"/>
  <c r="K305" i="1"/>
  <c r="L305" i="1" s="1"/>
  <c r="I305" i="1"/>
  <c r="K298" i="1"/>
  <c r="L298" i="1" s="1"/>
  <c r="I298" i="1"/>
  <c r="K297" i="1"/>
  <c r="L297" i="1" s="1"/>
  <c r="I297" i="1"/>
  <c r="L296" i="1"/>
  <c r="K296" i="1"/>
  <c r="I296" i="1"/>
  <c r="K295" i="1"/>
  <c r="L295" i="1" s="1"/>
  <c r="I295" i="1"/>
  <c r="K294" i="1"/>
  <c r="L294" i="1" s="1"/>
  <c r="I294" i="1"/>
  <c r="K293" i="1"/>
  <c r="L293" i="1" s="1"/>
  <c r="I293" i="1"/>
  <c r="L292" i="1"/>
  <c r="K292" i="1"/>
  <c r="I292" i="1"/>
  <c r="K291" i="1"/>
  <c r="L291" i="1" s="1"/>
  <c r="I291" i="1"/>
  <c r="K290" i="1"/>
  <c r="L290" i="1" s="1"/>
  <c r="I290" i="1"/>
  <c r="K289" i="1"/>
  <c r="L289" i="1" s="1"/>
  <c r="I289" i="1"/>
  <c r="L288" i="1"/>
  <c r="K288" i="1"/>
  <c r="I288" i="1"/>
  <c r="K287" i="1"/>
  <c r="L287" i="1" s="1"/>
  <c r="I287" i="1"/>
  <c r="K286" i="1"/>
  <c r="L286" i="1" s="1"/>
  <c r="I286" i="1"/>
  <c r="K285" i="1"/>
  <c r="L285" i="1" s="1"/>
  <c r="I285" i="1"/>
  <c r="L284" i="1"/>
  <c r="K284" i="1"/>
  <c r="I284" i="1"/>
  <c r="K283" i="1"/>
  <c r="L283" i="1" s="1"/>
  <c r="I283" i="1"/>
  <c r="K282" i="1"/>
  <c r="L282" i="1" s="1"/>
  <c r="I282" i="1"/>
  <c r="K281" i="1"/>
  <c r="L281" i="1" s="1"/>
  <c r="I281" i="1"/>
  <c r="L280" i="1"/>
  <c r="K280" i="1"/>
  <c r="I280" i="1"/>
  <c r="K279" i="1"/>
  <c r="L279" i="1" s="1"/>
  <c r="I279" i="1"/>
  <c r="K278" i="1"/>
  <c r="L278" i="1" s="1"/>
  <c r="I278" i="1"/>
  <c r="K277" i="1"/>
  <c r="L277" i="1" s="1"/>
  <c r="I277" i="1"/>
  <c r="L276" i="1"/>
  <c r="K276" i="1"/>
  <c r="I276" i="1"/>
  <c r="K275" i="1"/>
  <c r="L275" i="1" s="1"/>
  <c r="I275" i="1"/>
  <c r="K268" i="1"/>
  <c r="L268" i="1" s="1"/>
  <c r="I268" i="1"/>
  <c r="K267" i="1"/>
  <c r="L267" i="1" s="1"/>
  <c r="I267" i="1"/>
  <c r="L266" i="1"/>
  <c r="K266" i="1"/>
  <c r="I266" i="1"/>
  <c r="K265" i="1"/>
  <c r="L265" i="1" s="1"/>
  <c r="I265" i="1"/>
  <c r="K264" i="1"/>
  <c r="L264" i="1" s="1"/>
  <c r="I264" i="1"/>
  <c r="K263" i="1"/>
  <c r="L263" i="1" s="1"/>
  <c r="I263" i="1"/>
  <c r="L262" i="1"/>
  <c r="K262" i="1"/>
  <c r="I262" i="1"/>
  <c r="K261" i="1"/>
  <c r="L261" i="1" s="1"/>
  <c r="I261" i="1"/>
  <c r="K260" i="1"/>
  <c r="L260" i="1" s="1"/>
  <c r="I260" i="1"/>
  <c r="K259" i="1"/>
  <c r="L259" i="1" s="1"/>
  <c r="I259" i="1"/>
  <c r="L258" i="1"/>
  <c r="K258" i="1"/>
  <c r="I258" i="1"/>
  <c r="K257" i="1"/>
  <c r="L257" i="1" s="1"/>
  <c r="I257" i="1"/>
  <c r="K256" i="1"/>
  <c r="L256" i="1" s="1"/>
  <c r="I256" i="1"/>
  <c r="K255" i="1"/>
  <c r="L255" i="1" s="1"/>
  <c r="I255" i="1"/>
  <c r="L254" i="1"/>
  <c r="K254" i="1"/>
  <c r="I254" i="1"/>
  <c r="K253" i="1"/>
  <c r="L253" i="1" s="1"/>
  <c r="I253" i="1"/>
  <c r="K252" i="1"/>
  <c r="L252" i="1" s="1"/>
  <c r="I252" i="1"/>
  <c r="K251" i="1"/>
  <c r="L251" i="1" s="1"/>
  <c r="I251" i="1"/>
  <c r="L250" i="1"/>
  <c r="K250" i="1"/>
  <c r="I250" i="1"/>
  <c r="K249" i="1"/>
  <c r="L249" i="1" s="1"/>
  <c r="I249" i="1"/>
  <c r="K248" i="1"/>
  <c r="L248" i="1" s="1"/>
  <c r="I248" i="1"/>
  <c r="K247" i="1"/>
  <c r="L247" i="1" s="1"/>
  <c r="I247" i="1"/>
  <c r="L246" i="1"/>
  <c r="K246" i="1"/>
  <c r="I246" i="1"/>
  <c r="K245" i="1"/>
  <c r="L245" i="1" s="1"/>
  <c r="I245" i="1"/>
  <c r="K244" i="1"/>
  <c r="L244" i="1" s="1"/>
  <c r="I244" i="1"/>
  <c r="K243" i="1"/>
  <c r="L243" i="1" s="1"/>
  <c r="I243" i="1"/>
  <c r="L242" i="1"/>
  <c r="K242" i="1"/>
  <c r="I242" i="1"/>
  <c r="K241" i="1"/>
  <c r="L241" i="1" s="1"/>
  <c r="I241" i="1"/>
  <c r="K234" i="1"/>
  <c r="L234" i="1" s="1"/>
  <c r="I234" i="1"/>
  <c r="K233" i="1"/>
  <c r="L233" i="1" s="1"/>
  <c r="I233" i="1"/>
  <c r="L231" i="1"/>
  <c r="K231" i="1"/>
  <c r="I231" i="1"/>
  <c r="K230" i="1"/>
  <c r="L230" i="1" s="1"/>
  <c r="I230" i="1"/>
  <c r="K229" i="1"/>
  <c r="L229" i="1" s="1"/>
  <c r="I229" i="1"/>
  <c r="K228" i="1"/>
  <c r="L228" i="1" s="1"/>
  <c r="I228" i="1"/>
  <c r="L227" i="1"/>
  <c r="K227" i="1"/>
  <c r="I227" i="1"/>
  <c r="K226" i="1"/>
  <c r="L226" i="1" s="1"/>
  <c r="I226" i="1"/>
  <c r="K224" i="1"/>
  <c r="L224" i="1" s="1"/>
  <c r="I224" i="1"/>
  <c r="K223" i="1"/>
  <c r="L223" i="1" s="1"/>
  <c r="I223" i="1"/>
  <c r="L222" i="1"/>
  <c r="K222" i="1"/>
  <c r="I222" i="1"/>
  <c r="K221" i="1"/>
  <c r="L221" i="1" s="1"/>
  <c r="I221" i="1"/>
  <c r="K220" i="1"/>
  <c r="L220" i="1" s="1"/>
  <c r="I220" i="1"/>
  <c r="K213" i="1"/>
  <c r="L213" i="1" s="1"/>
  <c r="I213" i="1"/>
  <c r="L211" i="1"/>
  <c r="K211" i="1"/>
  <c r="I211" i="1"/>
  <c r="K208" i="1"/>
  <c r="L208" i="1" s="1"/>
  <c r="I208" i="1"/>
  <c r="K207" i="1"/>
  <c r="L207" i="1" s="1"/>
  <c r="I207" i="1"/>
  <c r="K206" i="1"/>
  <c r="L206" i="1" s="1"/>
  <c r="I206" i="1"/>
  <c r="L205" i="1"/>
  <c r="K205" i="1"/>
  <c r="I205" i="1"/>
  <c r="K204" i="1"/>
  <c r="L204" i="1" s="1"/>
  <c r="I204" i="1"/>
  <c r="K203" i="1"/>
  <c r="L203" i="1" s="1"/>
  <c r="I203" i="1"/>
  <c r="K202" i="1"/>
  <c r="L202" i="1" s="1"/>
  <c r="I202" i="1"/>
  <c r="L201" i="1"/>
  <c r="K201" i="1"/>
  <c r="I201" i="1"/>
  <c r="K200" i="1"/>
  <c r="L200" i="1" s="1"/>
  <c r="I200" i="1"/>
  <c r="K199" i="1"/>
  <c r="L199" i="1" s="1"/>
  <c r="I199" i="1"/>
  <c r="K198" i="1"/>
  <c r="L198" i="1" s="1"/>
  <c r="I198" i="1"/>
  <c r="L197" i="1"/>
  <c r="K197" i="1"/>
  <c r="I197" i="1"/>
  <c r="K195" i="1"/>
  <c r="L195" i="1" s="1"/>
  <c r="I195" i="1"/>
  <c r="K194" i="1"/>
  <c r="L194" i="1" s="1"/>
  <c r="I194" i="1"/>
  <c r="K193" i="1"/>
  <c r="L193" i="1" s="1"/>
  <c r="I193" i="1"/>
  <c r="L192" i="1"/>
  <c r="K192" i="1"/>
  <c r="I192" i="1"/>
  <c r="K191" i="1"/>
  <c r="L191" i="1" s="1"/>
  <c r="I191" i="1"/>
  <c r="L190" i="1"/>
  <c r="K190" i="1"/>
  <c r="I190" i="1"/>
  <c r="K189" i="1"/>
  <c r="L189" i="1" s="1"/>
  <c r="I189" i="1"/>
  <c r="L188" i="1"/>
  <c r="K188" i="1"/>
  <c r="I188" i="1"/>
  <c r="K187" i="1"/>
  <c r="L187" i="1" s="1"/>
  <c r="I187" i="1"/>
  <c r="L186" i="1"/>
  <c r="K186" i="1"/>
  <c r="I186" i="1"/>
  <c r="K185" i="1"/>
  <c r="L185" i="1" s="1"/>
  <c r="I185" i="1"/>
  <c r="L184" i="1"/>
  <c r="K184" i="1"/>
  <c r="I184" i="1"/>
  <c r="K182" i="1"/>
  <c r="L182" i="1" s="1"/>
  <c r="I182" i="1"/>
  <c r="L181" i="1"/>
  <c r="K181" i="1"/>
  <c r="I181" i="1"/>
  <c r="K180" i="1"/>
  <c r="L180" i="1" s="1"/>
  <c r="I180" i="1"/>
  <c r="L179" i="1"/>
  <c r="K179" i="1"/>
  <c r="I179" i="1"/>
  <c r="K178" i="1"/>
  <c r="L178" i="1" s="1"/>
  <c r="I178" i="1"/>
  <c r="L177" i="1"/>
  <c r="K177" i="1"/>
  <c r="I177" i="1"/>
  <c r="K176" i="1"/>
  <c r="L176" i="1" s="1"/>
  <c r="I176" i="1"/>
  <c r="L175" i="1"/>
  <c r="K175" i="1"/>
  <c r="I175" i="1"/>
  <c r="K174" i="1"/>
  <c r="L174" i="1" s="1"/>
  <c r="I174" i="1"/>
  <c r="L173" i="1"/>
  <c r="K173" i="1"/>
  <c r="I173" i="1"/>
  <c r="K172" i="1"/>
  <c r="L172" i="1" s="1"/>
  <c r="I172" i="1"/>
  <c r="L171" i="1"/>
  <c r="K171" i="1"/>
  <c r="I171" i="1"/>
  <c r="K164" i="1"/>
  <c r="L164" i="1" s="1"/>
  <c r="I164" i="1"/>
  <c r="K162" i="1"/>
  <c r="L162" i="1" s="1"/>
  <c r="I162" i="1"/>
  <c r="K160" i="1"/>
  <c r="L160" i="1" s="1"/>
  <c r="I160" i="1"/>
  <c r="L158" i="1"/>
  <c r="K158" i="1"/>
  <c r="I158" i="1"/>
  <c r="K157" i="1"/>
  <c r="L157" i="1" s="1"/>
  <c r="I157" i="1"/>
  <c r="K156" i="1"/>
  <c r="L156" i="1" s="1"/>
  <c r="I156" i="1"/>
  <c r="K155" i="1"/>
  <c r="L155" i="1" s="1"/>
  <c r="I155" i="1"/>
  <c r="L154" i="1"/>
  <c r="K154" i="1"/>
  <c r="I154" i="1"/>
  <c r="K153" i="1"/>
  <c r="L153" i="1" s="1"/>
  <c r="I153" i="1"/>
  <c r="K152" i="1"/>
  <c r="L152" i="1" s="1"/>
  <c r="I152" i="1"/>
  <c r="K151" i="1"/>
  <c r="L151" i="1" s="1"/>
  <c r="I151" i="1"/>
  <c r="L150" i="1"/>
  <c r="K150" i="1"/>
  <c r="I150" i="1"/>
  <c r="K149" i="1"/>
  <c r="L149" i="1" s="1"/>
  <c r="I149" i="1"/>
  <c r="K148" i="1"/>
  <c r="L148" i="1" s="1"/>
  <c r="I148" i="1"/>
  <c r="K147" i="1"/>
  <c r="L147" i="1" s="1"/>
  <c r="I147" i="1"/>
  <c r="L145" i="1"/>
  <c r="K145" i="1"/>
  <c r="I145" i="1"/>
  <c r="K144" i="1"/>
  <c r="L144" i="1" s="1"/>
  <c r="I144" i="1"/>
  <c r="K143" i="1"/>
  <c r="L143" i="1" s="1"/>
  <c r="I143" i="1"/>
  <c r="K142" i="1"/>
  <c r="L142" i="1" s="1"/>
  <c r="I142" i="1"/>
  <c r="L141" i="1"/>
  <c r="K141" i="1"/>
  <c r="I141" i="1"/>
  <c r="K140" i="1"/>
  <c r="L140" i="1" s="1"/>
  <c r="I140" i="1"/>
  <c r="K139" i="1"/>
  <c r="L139" i="1" s="1"/>
  <c r="I139" i="1"/>
  <c r="K138" i="1"/>
  <c r="L138" i="1" s="1"/>
  <c r="I138" i="1"/>
  <c r="L137" i="1"/>
  <c r="K137" i="1"/>
  <c r="I137" i="1"/>
  <c r="K136" i="1"/>
  <c r="L136" i="1" s="1"/>
  <c r="I136" i="1"/>
  <c r="K135" i="1"/>
  <c r="L135" i="1" s="1"/>
  <c r="I135" i="1"/>
  <c r="K134" i="1"/>
  <c r="L134" i="1" s="1"/>
  <c r="I134" i="1"/>
  <c r="L132" i="1"/>
  <c r="K132" i="1"/>
  <c r="I132" i="1"/>
  <c r="K131" i="1"/>
  <c r="L131" i="1" s="1"/>
  <c r="I131" i="1"/>
  <c r="K130" i="1"/>
  <c r="L130" i="1" s="1"/>
  <c r="I130" i="1"/>
  <c r="K129" i="1"/>
  <c r="L129" i="1" s="1"/>
  <c r="I129" i="1"/>
  <c r="L128" i="1"/>
  <c r="K128" i="1"/>
  <c r="I128" i="1"/>
  <c r="K127" i="1"/>
  <c r="L127" i="1" s="1"/>
  <c r="I127" i="1"/>
  <c r="K126" i="1"/>
  <c r="L126" i="1" s="1"/>
  <c r="I126" i="1"/>
  <c r="K125" i="1"/>
  <c r="L125" i="1" s="1"/>
  <c r="I125" i="1"/>
  <c r="L124" i="1"/>
  <c r="K124" i="1"/>
  <c r="I124" i="1"/>
  <c r="K123" i="1"/>
  <c r="L123" i="1" s="1"/>
  <c r="I123" i="1"/>
  <c r="K122" i="1"/>
  <c r="L122" i="1" s="1"/>
  <c r="I122" i="1"/>
  <c r="K121" i="1"/>
  <c r="L121" i="1" s="1"/>
  <c r="I121" i="1"/>
  <c r="L116" i="1"/>
  <c r="K116" i="1"/>
  <c r="I116" i="1"/>
  <c r="K108" i="1"/>
  <c r="L108" i="1" s="1"/>
  <c r="I108" i="1"/>
  <c r="K107" i="1"/>
  <c r="L107" i="1" s="1"/>
  <c r="I107" i="1"/>
  <c r="L106" i="1"/>
  <c r="K106" i="1"/>
  <c r="I106" i="1"/>
  <c r="L105" i="1"/>
  <c r="K105" i="1"/>
  <c r="I105" i="1"/>
  <c r="K104" i="1"/>
  <c r="L104" i="1" s="1"/>
  <c r="I104" i="1"/>
  <c r="K103" i="1"/>
  <c r="L103" i="1" s="1"/>
  <c r="I103" i="1"/>
  <c r="L102" i="1"/>
  <c r="K102" i="1"/>
  <c r="I102" i="1"/>
  <c r="L101" i="1"/>
  <c r="K101" i="1"/>
  <c r="I101" i="1"/>
  <c r="K100" i="1"/>
  <c r="L100" i="1" s="1"/>
  <c r="I100" i="1"/>
  <c r="K99" i="1"/>
  <c r="L99" i="1" s="1"/>
  <c r="I99" i="1"/>
  <c r="K98" i="1"/>
  <c r="L98" i="1" s="1"/>
  <c r="I98" i="1"/>
  <c r="L97" i="1"/>
  <c r="K97" i="1"/>
  <c r="I97" i="1"/>
  <c r="K96" i="1"/>
  <c r="L96" i="1" s="1"/>
  <c r="I96" i="1"/>
  <c r="K95" i="1"/>
  <c r="L95" i="1" s="1"/>
  <c r="I95" i="1"/>
  <c r="K94" i="1"/>
  <c r="L94" i="1" s="1"/>
  <c r="I94" i="1"/>
  <c r="L93" i="1"/>
  <c r="K93" i="1"/>
  <c r="I93" i="1"/>
  <c r="K92" i="1"/>
  <c r="L92" i="1" s="1"/>
  <c r="I92" i="1"/>
  <c r="K91" i="1"/>
  <c r="L91" i="1" s="1"/>
  <c r="I91" i="1"/>
  <c r="K90" i="1"/>
  <c r="L90" i="1" s="1"/>
  <c r="I90" i="1"/>
  <c r="L89" i="1"/>
  <c r="K89" i="1"/>
  <c r="I89" i="1"/>
  <c r="K88" i="1"/>
  <c r="L88" i="1" s="1"/>
  <c r="I88" i="1"/>
  <c r="K87" i="1"/>
  <c r="L87" i="1" s="1"/>
  <c r="I87" i="1"/>
  <c r="K86" i="1"/>
  <c r="L86" i="1" s="1"/>
  <c r="I86" i="1"/>
  <c r="L85" i="1"/>
  <c r="K85" i="1"/>
  <c r="I85" i="1"/>
  <c r="K84" i="1"/>
  <c r="L84" i="1" s="1"/>
  <c r="I84" i="1"/>
  <c r="K83" i="1"/>
  <c r="L83" i="1" s="1"/>
  <c r="I83" i="1"/>
  <c r="K82" i="1"/>
  <c r="L82" i="1" s="1"/>
  <c r="I82" i="1"/>
  <c r="L81" i="1"/>
  <c r="K81" i="1"/>
  <c r="I81" i="1"/>
  <c r="K80" i="1"/>
  <c r="L80" i="1" s="1"/>
  <c r="I80" i="1"/>
  <c r="K79" i="1"/>
  <c r="L79" i="1" s="1"/>
  <c r="I79" i="1"/>
  <c r="K78" i="1"/>
  <c r="L78" i="1" s="1"/>
  <c r="I78" i="1"/>
  <c r="L77" i="1"/>
  <c r="K77" i="1"/>
  <c r="I77" i="1"/>
  <c r="K76" i="1"/>
  <c r="L76" i="1" s="1"/>
  <c r="I76" i="1"/>
  <c r="K75" i="1"/>
  <c r="L75" i="1" s="1"/>
  <c r="I75" i="1"/>
  <c r="K74" i="1"/>
  <c r="L74" i="1" s="1"/>
  <c r="I74" i="1"/>
  <c r="L67" i="1"/>
  <c r="K67" i="1"/>
  <c r="I67" i="1"/>
  <c r="K66" i="1"/>
  <c r="L66" i="1" s="1"/>
  <c r="I66" i="1"/>
  <c r="K65" i="1"/>
  <c r="L65" i="1" s="1"/>
  <c r="I65" i="1"/>
  <c r="K58" i="1"/>
  <c r="L58" i="1" s="1"/>
  <c r="I58" i="1"/>
  <c r="L57" i="1"/>
  <c r="K57" i="1"/>
  <c r="I57" i="1"/>
  <c r="K55" i="1"/>
  <c r="L55" i="1" s="1"/>
  <c r="I55" i="1"/>
  <c r="K54" i="1"/>
  <c r="L54" i="1" s="1"/>
  <c r="I54" i="1"/>
  <c r="K53" i="1"/>
  <c r="L53" i="1" s="1"/>
  <c r="I53" i="1"/>
  <c r="L52" i="1"/>
  <c r="K52" i="1"/>
  <c r="I52" i="1"/>
  <c r="K51" i="1"/>
  <c r="L51" i="1" s="1"/>
  <c r="I51" i="1"/>
  <c r="K50" i="1"/>
  <c r="L50" i="1" s="1"/>
  <c r="I50" i="1"/>
  <c r="K49" i="1"/>
  <c r="L49" i="1" s="1"/>
  <c r="I49" i="1"/>
  <c r="L48" i="1"/>
  <c r="K48" i="1"/>
  <c r="I48" i="1"/>
  <c r="K47" i="1"/>
  <c r="L47" i="1" s="1"/>
  <c r="I47" i="1"/>
  <c r="K46" i="1"/>
  <c r="L46" i="1" s="1"/>
  <c r="I46" i="1"/>
  <c r="K45" i="1"/>
  <c r="L45" i="1" s="1"/>
  <c r="I45" i="1"/>
  <c r="L44" i="1"/>
  <c r="K44" i="1"/>
  <c r="I44" i="1"/>
  <c r="K43" i="1"/>
  <c r="L43" i="1" s="1"/>
  <c r="I43" i="1"/>
  <c r="K42" i="1"/>
  <c r="L42" i="1" s="1"/>
  <c r="I42" i="1"/>
  <c r="K41" i="1"/>
  <c r="L41" i="1" s="1"/>
  <c r="I41" i="1"/>
  <c r="L40" i="1"/>
  <c r="K40" i="1"/>
  <c r="I40" i="1"/>
  <c r="K39" i="1"/>
  <c r="L39" i="1" s="1"/>
  <c r="I39" i="1"/>
  <c r="K38" i="1"/>
  <c r="L38" i="1" s="1"/>
  <c r="I38" i="1"/>
  <c r="K37" i="1"/>
  <c r="L37" i="1" s="1"/>
  <c r="I37" i="1"/>
  <c r="L30" i="1"/>
  <c r="K30" i="1"/>
  <c r="I30" i="1"/>
</calcChain>
</file>

<file path=xl/sharedStrings.xml><?xml version="1.0" encoding="utf-8"?>
<sst xmlns="http://schemas.openxmlformats.org/spreadsheetml/2006/main" count="1045" uniqueCount="553">
  <si>
    <t>国際学部</t>
    <rPh sb="0" eb="2">
      <t>コクサイ</t>
    </rPh>
    <rPh sb="2" eb="3">
      <t>ガク</t>
    </rPh>
    <rPh sb="3" eb="4">
      <t>ブ</t>
    </rPh>
    <phoneticPr fontId="8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</si>
  <si>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8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</si>
  <si>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8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</si>
  <si>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</si>
  <si>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5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</si>
  <si>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</si>
  <si>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5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</si>
  <si>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5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</si>
  <si>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5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</si>
  <si>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5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</si>
  <si>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5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</si>
  <si>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5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</si>
  <si>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5"/>
  </si>
  <si>
    <t>　　　　　●全学共通教養科目・教職等科目は、「教養科目等」をご覧下さい。</t>
    <rPh sb="6" eb="8">
      <t>ゼンガク</t>
    </rPh>
    <rPh sb="8" eb="10">
      <t>キョウツウ</t>
    </rPh>
    <rPh sb="10" eb="12">
      <t>キョウヨウ</t>
    </rPh>
    <rPh sb="12" eb="14">
      <t>カモク</t>
    </rPh>
    <rPh sb="15" eb="17">
      <t>キョウショク</t>
    </rPh>
    <rPh sb="16" eb="17">
      <t>ゼンキョウ</t>
    </rPh>
    <rPh sb="17" eb="18">
      <t>トウ</t>
    </rPh>
    <rPh sb="18" eb="20">
      <t>カモク</t>
    </rPh>
    <rPh sb="23" eb="25">
      <t>キョウヨウ</t>
    </rPh>
    <rPh sb="25" eb="27">
      <t>カモク</t>
    </rPh>
    <rPh sb="27" eb="28">
      <t>トウ</t>
    </rPh>
    <rPh sb="31" eb="32">
      <t>ラン</t>
    </rPh>
    <rPh sb="32" eb="33">
      <t>クダ</t>
    </rPh>
    <phoneticPr fontId="4"/>
  </si>
  <si>
    <t>クラスゼミナール</t>
    <phoneticPr fontId="8"/>
  </si>
  <si>
    <t>※は割引なし</t>
  </si>
  <si>
    <t>科　目　名</t>
    <phoneticPr fontId="15"/>
  </si>
  <si>
    <t>先生名</t>
    <phoneticPr fontId="15"/>
  </si>
  <si>
    <t>教科書番号</t>
    <rPh sb="0" eb="3">
      <t>キョウカショ</t>
    </rPh>
    <rPh sb="3" eb="5">
      <t>バンゴウ</t>
    </rPh>
    <phoneticPr fontId="15"/>
  </si>
  <si>
    <t>書　　　　　　　名</t>
    <phoneticPr fontId="15"/>
  </si>
  <si>
    <t>出　版　社</t>
    <phoneticPr fontId="15"/>
  </si>
  <si>
    <t>本体価格</t>
    <rPh sb="0" eb="2">
      <t>ホンタイ</t>
    </rPh>
    <rPh sb="2" eb="4">
      <t>カカク</t>
    </rPh>
    <phoneticPr fontId="15"/>
  </si>
  <si>
    <t>税込定価</t>
    <rPh sb="0" eb="2">
      <t>ゼイコミ</t>
    </rPh>
    <rPh sb="2" eb="4">
      <t>テイカ</t>
    </rPh>
    <phoneticPr fontId="15"/>
  </si>
  <si>
    <t>購買会売価</t>
    <rPh sb="0" eb="3">
      <t>コウバイカイ</t>
    </rPh>
    <rPh sb="3" eb="5">
      <t>バイカ</t>
    </rPh>
    <phoneticPr fontId="4"/>
  </si>
  <si>
    <t>備　　　考</t>
    <phoneticPr fontId="15"/>
  </si>
  <si>
    <t>クラスゼミナール</t>
    <phoneticPr fontId="15"/>
  </si>
  <si>
    <t>担当複数</t>
    <rPh sb="0" eb="4">
      <t>タントウフクスウ</t>
    </rPh>
    <phoneticPr fontId="15"/>
  </si>
  <si>
    <t>アカデミック・スキルズ（第3版）</t>
    <rPh sb="12" eb="13">
      <t>ダイ</t>
    </rPh>
    <rPh sb="14" eb="15">
      <t>ハン</t>
    </rPh>
    <phoneticPr fontId="2"/>
  </si>
  <si>
    <t>慶應義塾大学出版会</t>
    <rPh sb="0" eb="2">
      <t>ケイオウ</t>
    </rPh>
    <rPh sb="2" eb="4">
      <t>ギジュク</t>
    </rPh>
    <rPh sb="4" eb="6">
      <t>ダイガク</t>
    </rPh>
    <rPh sb="6" eb="9">
      <t>シュッパンカイ</t>
    </rPh>
    <phoneticPr fontId="2"/>
  </si>
  <si>
    <t>基礎科目</t>
    <rPh sb="0" eb="2">
      <t>キソ</t>
    </rPh>
    <rPh sb="2" eb="4">
      <t>カモク</t>
    </rPh>
    <phoneticPr fontId="8"/>
  </si>
  <si>
    <t>コンピュータ演習Ⅰ（再履修Ｐ１組）</t>
  </si>
  <si>
    <t>清水　昭博</t>
  </si>
  <si>
    <t>30時間アカデミック情報活用Excel2016/2013</t>
    <rPh sb="2" eb="4">
      <t>ジカン</t>
    </rPh>
    <rPh sb="10" eb="12">
      <t>ジョウホウ</t>
    </rPh>
    <rPh sb="12" eb="14">
      <t>カツヨウ</t>
    </rPh>
    <phoneticPr fontId="2"/>
  </si>
  <si>
    <t>実教出版</t>
    <rPh sb="0" eb="2">
      <t>ジッキョウ</t>
    </rPh>
    <rPh sb="2" eb="4">
      <t>シュッパン</t>
    </rPh>
    <phoneticPr fontId="2"/>
  </si>
  <si>
    <t>コンピュータ演習Ⅰ（再履修Ｐ２組）</t>
  </si>
  <si>
    <t>木戸口　智明</t>
  </si>
  <si>
    <t>コンピュータ演習Ⅰ（スポーツ再履修）</t>
  </si>
  <si>
    <t>桃塚　薫</t>
  </si>
  <si>
    <t>レポートライティングⅠ　（再履修・１～６組）</t>
  </si>
  <si>
    <t>南口　順子</t>
  </si>
  <si>
    <t>レポートライティングⅠ　（再履修・７～１２組）</t>
  </si>
  <si>
    <t>小柳　昇</t>
  </si>
  <si>
    <t>レポートライティングⅠ（再履修・スポーツ）</t>
  </si>
  <si>
    <t>レポートライティングⅠ（再履修・留学生１・２組）</t>
  </si>
  <si>
    <t>レポートライティングⅠ（再履修・留学生３・４組）</t>
  </si>
  <si>
    <t>盤若　洋子</t>
  </si>
  <si>
    <t>健康を守る</t>
  </si>
  <si>
    <t>高山　智子</t>
  </si>
  <si>
    <t>新・生き方としての健康科学　（第2版）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rPh sb="15" eb="16">
      <t>ダイ</t>
    </rPh>
    <rPh sb="17" eb="18">
      <t>ハン</t>
    </rPh>
    <phoneticPr fontId="2"/>
  </si>
  <si>
    <t>有信堂高文社</t>
    <rPh sb="0" eb="3">
      <t>ユウシンドウ</t>
    </rPh>
    <rPh sb="3" eb="6">
      <t>コウブンシャ</t>
    </rPh>
    <phoneticPr fontId="2"/>
  </si>
  <si>
    <t>健康を守る（スポーツ）</t>
  </si>
  <si>
    <t>柳　在貞</t>
  </si>
  <si>
    <t>どう生きる</t>
  </si>
  <si>
    <t>豊岡　めぐみ</t>
  </si>
  <si>
    <t>なし</t>
    <phoneticPr fontId="15"/>
  </si>
  <si>
    <t>人間と環境</t>
  </si>
  <si>
    <t>原嶋　洋平</t>
  </si>
  <si>
    <t>地理</t>
  </si>
  <si>
    <t>藤井　毅彦</t>
  </si>
  <si>
    <t>新詳地理資料COMPLETE2025</t>
    <rPh sb="0" eb="2">
      <t>シンショウ</t>
    </rPh>
    <rPh sb="2" eb="4">
      <t>チリ</t>
    </rPh>
    <rPh sb="4" eb="6">
      <t>シリョウ</t>
    </rPh>
    <phoneticPr fontId="2"/>
  </si>
  <si>
    <t>帝国書院</t>
    <rPh sb="0" eb="2">
      <t>テイコク</t>
    </rPh>
    <rPh sb="2" eb="4">
      <t>ショイン</t>
    </rPh>
    <phoneticPr fontId="2"/>
  </si>
  <si>
    <t>国際特別講座（グリーン・ツーリズム＆エコ・ツーリズム研修）</t>
  </si>
  <si>
    <t>竹下　正哲</t>
  </si>
  <si>
    <t>国際特別講座（データサイエンスⅠ）</t>
  </si>
  <si>
    <t>中村　真帆</t>
  </si>
  <si>
    <t>国際特別講座（公務員合格に向けた基本講座）</t>
  </si>
  <si>
    <t>福島　知実</t>
  </si>
  <si>
    <t>国際特別講座（実践のまちづくり）</t>
  </si>
  <si>
    <t>徳永　達己</t>
  </si>
  <si>
    <t>国際特別講座（新興国ビジネス論）</t>
  </si>
  <si>
    <t>根岸　可奈子</t>
  </si>
  <si>
    <t>国際特別講座（地域経済論）</t>
  </si>
  <si>
    <t>パソコン検定講座</t>
  </si>
  <si>
    <t>MOS 攻略問題集　Word 365&amp;2019</t>
    <rPh sb="4" eb="6">
      <t>コウリャク</t>
    </rPh>
    <rPh sb="6" eb="9">
      <t>モンダイシュウ</t>
    </rPh>
    <phoneticPr fontId="2"/>
  </si>
  <si>
    <t>日経BP社</t>
    <rPh sb="0" eb="2">
      <t>ニッケイ</t>
    </rPh>
    <rPh sb="4" eb="5">
      <t>シャ</t>
    </rPh>
    <phoneticPr fontId="2"/>
  </si>
  <si>
    <t>MOS 攻略問題集　Excel 365&amp;2019</t>
    <rPh sb="4" eb="6">
      <t>コウリャク</t>
    </rPh>
    <rPh sb="6" eb="9">
      <t>モンダイシュウ</t>
    </rPh>
    <phoneticPr fontId="2"/>
  </si>
  <si>
    <t>基礎科目　（留学生）</t>
    <rPh sb="0" eb="2">
      <t>キソ</t>
    </rPh>
    <rPh sb="2" eb="4">
      <t>カモク</t>
    </rPh>
    <rPh sb="6" eb="9">
      <t>リュウガクセイ</t>
    </rPh>
    <phoneticPr fontId="8"/>
  </si>
  <si>
    <t>日本を知るⅠ　１・２組</t>
  </si>
  <si>
    <t>尾沼　玄也</t>
  </si>
  <si>
    <t>日本を知るⅠ　３・４組</t>
  </si>
  <si>
    <t>日本を知るⅠ（スポーツ）</t>
  </si>
  <si>
    <t>小野　さとみ</t>
  </si>
  <si>
    <t>専門科目　</t>
    <rPh sb="0" eb="2">
      <t>センモン</t>
    </rPh>
    <rPh sb="2" eb="4">
      <t>カモク</t>
    </rPh>
    <phoneticPr fontId="8"/>
  </si>
  <si>
    <t>データサイエンスⅠ　（全クラス）</t>
    <rPh sb="11" eb="12">
      <t>ゼン</t>
    </rPh>
    <phoneticPr fontId="15"/>
  </si>
  <si>
    <t>ビジネス統計スペシャリスト　エクセル分析一般</t>
    <rPh sb="4" eb="6">
      <t>トウケイ</t>
    </rPh>
    <rPh sb="18" eb="20">
      <t>ブンセキ</t>
    </rPh>
    <rPh sb="20" eb="22">
      <t>イッパン</t>
    </rPh>
    <phoneticPr fontId="30"/>
  </si>
  <si>
    <t>オデッセイコミュニケーション</t>
  </si>
  <si>
    <t>参考書</t>
    <rPh sb="0" eb="3">
      <t>サンコウショ</t>
    </rPh>
    <phoneticPr fontId="2"/>
  </si>
  <si>
    <t>データサイエンス入門　第3版</t>
    <rPh sb="8" eb="10">
      <t>ニュウモン</t>
    </rPh>
    <rPh sb="11" eb="12">
      <t>ダイ</t>
    </rPh>
    <rPh sb="13" eb="14">
      <t>ハン</t>
    </rPh>
    <phoneticPr fontId="30"/>
  </si>
  <si>
    <t>学術図書出版社</t>
    <rPh sb="0" eb="2">
      <t>ガクジュツ</t>
    </rPh>
    <rPh sb="2" eb="4">
      <t>トショ</t>
    </rPh>
    <rPh sb="4" eb="7">
      <t>シュッパンシャ</t>
    </rPh>
    <phoneticPr fontId="2"/>
  </si>
  <si>
    <t>※</t>
    <phoneticPr fontId="4"/>
  </si>
  <si>
    <t>5％引き</t>
    <rPh sb="2" eb="3">
      <t>ビ</t>
    </rPh>
    <phoneticPr fontId="4"/>
  </si>
  <si>
    <t>国際観光入門</t>
    <phoneticPr fontId="15"/>
  </si>
  <si>
    <t>内藤　嘉昭</t>
  </si>
  <si>
    <t>国際政治入門</t>
  </si>
  <si>
    <t>佐藤　丙午</t>
  </si>
  <si>
    <t>アフリカ</t>
  </si>
  <si>
    <t>宮内　洋平</t>
  </si>
  <si>
    <t>アフリカを学ぶ人のために</t>
    <rPh sb="5" eb="6">
      <t>マナ</t>
    </rPh>
    <rPh sb="7" eb="8">
      <t>ヒト</t>
    </rPh>
    <phoneticPr fontId="2"/>
  </si>
  <si>
    <t>世界思想社</t>
    <rPh sb="0" eb="2">
      <t>セカイ</t>
    </rPh>
    <rPh sb="2" eb="5">
      <t>シソウシャ</t>
    </rPh>
    <phoneticPr fontId="2"/>
  </si>
  <si>
    <t>中国</t>
  </si>
  <si>
    <t>岡田　実</t>
  </si>
  <si>
    <t>日本国憲法</t>
  </si>
  <si>
    <t>法律学概論Ⅰ</t>
  </si>
  <si>
    <t>横山　真規雄</t>
  </si>
  <si>
    <t>ポケット六法　令和7年版</t>
    <rPh sb="4" eb="6">
      <t>ロッポウ</t>
    </rPh>
    <rPh sb="7" eb="9">
      <t>レイワ</t>
    </rPh>
    <rPh sb="10" eb="12">
      <t>ネンバン</t>
    </rPh>
    <phoneticPr fontId="2"/>
  </si>
  <si>
    <t>有斐閣</t>
    <rPh sb="0" eb="3">
      <t>ユウヒカク</t>
    </rPh>
    <phoneticPr fontId="2"/>
  </si>
  <si>
    <t>法学入門（6版補訂版）</t>
    <rPh sb="0" eb="2">
      <t>ホウガク</t>
    </rPh>
    <rPh sb="2" eb="4">
      <t>ニュウモン</t>
    </rPh>
    <rPh sb="6" eb="7">
      <t>ハン</t>
    </rPh>
    <rPh sb="7" eb="10">
      <t>ホテイバン</t>
    </rPh>
    <phoneticPr fontId="2"/>
  </si>
  <si>
    <t>アフリカの歴史と文化</t>
  </si>
  <si>
    <t>改訂新版　新書アフリカ史</t>
    <rPh sb="0" eb="2">
      <t>カイテイ</t>
    </rPh>
    <rPh sb="2" eb="4">
      <t>シンパン</t>
    </rPh>
    <rPh sb="5" eb="7">
      <t>シンショ</t>
    </rPh>
    <rPh sb="11" eb="12">
      <t>シ</t>
    </rPh>
    <phoneticPr fontId="2"/>
  </si>
  <si>
    <t>講談社</t>
    <rPh sb="0" eb="3">
      <t>コウダンシャ</t>
    </rPh>
    <phoneticPr fontId="2"/>
  </si>
  <si>
    <t>インドネシアの政治と経済</t>
  </si>
  <si>
    <t>吉野　文雄</t>
  </si>
  <si>
    <t>現代インドネシアを知るための60章（エリア・スタディーズ113）</t>
    <rPh sb="0" eb="2">
      <t>ゲンダイ</t>
    </rPh>
    <rPh sb="9" eb="10">
      <t>シ</t>
    </rPh>
    <rPh sb="16" eb="17">
      <t>ショウ</t>
    </rPh>
    <phoneticPr fontId="2"/>
  </si>
  <si>
    <t>明石書店</t>
    <rPh sb="0" eb="4">
      <t>アカシショテン</t>
    </rPh>
    <phoneticPr fontId="2"/>
  </si>
  <si>
    <t>インドネシアの歴史と文化</t>
  </si>
  <si>
    <t>エリサ　ウルファー</t>
  </si>
  <si>
    <t>タイの歴史と文化</t>
  </si>
  <si>
    <t>武田　晋一</t>
  </si>
  <si>
    <t>物語　タイの歴史（中公新書）</t>
    <rPh sb="0" eb="2">
      <t>モノガタリ</t>
    </rPh>
    <rPh sb="6" eb="8">
      <t>レキシ</t>
    </rPh>
    <rPh sb="9" eb="11">
      <t>チュウコウ</t>
    </rPh>
    <rPh sb="11" eb="13">
      <t>シンショ</t>
    </rPh>
    <phoneticPr fontId="2"/>
  </si>
  <si>
    <t>中央公論新社</t>
    <rPh sb="0" eb="6">
      <t>チュウオウコウロンシンシャ</t>
    </rPh>
    <phoneticPr fontId="2"/>
  </si>
  <si>
    <t>開発データ分析Ⅰ</t>
  </si>
  <si>
    <t>開発経済学</t>
  </si>
  <si>
    <t>徳原　悟</t>
  </si>
  <si>
    <t>開発経済学入門　第3版</t>
    <rPh sb="0" eb="2">
      <t>カイハツ</t>
    </rPh>
    <rPh sb="2" eb="5">
      <t>ケイザイガク</t>
    </rPh>
    <rPh sb="5" eb="7">
      <t>ニュウモン</t>
    </rPh>
    <rPh sb="8" eb="9">
      <t>ダイ</t>
    </rPh>
    <rPh sb="10" eb="11">
      <t>ハン</t>
    </rPh>
    <phoneticPr fontId="2"/>
  </si>
  <si>
    <t>東洋経済新報社</t>
    <rPh sb="0" eb="2">
      <t>トウヨウ</t>
    </rPh>
    <rPh sb="2" eb="4">
      <t>ケイザイ</t>
    </rPh>
    <rPh sb="4" eb="7">
      <t>シンポウシャ</t>
    </rPh>
    <phoneticPr fontId="2"/>
  </si>
  <si>
    <t>環境経済学</t>
  </si>
  <si>
    <t>矢口　優</t>
  </si>
  <si>
    <t>入門テキスト　環境とエネルギーの経済学</t>
    <rPh sb="0" eb="2">
      <t>ニュウモン</t>
    </rPh>
    <rPh sb="7" eb="9">
      <t>カンキョウ</t>
    </rPh>
    <rPh sb="16" eb="19">
      <t>ケイザイガク</t>
    </rPh>
    <phoneticPr fontId="4"/>
  </si>
  <si>
    <t>国際協力論</t>
  </si>
  <si>
    <t>国際協力　：その新しい潮流　第3版</t>
    <rPh sb="0" eb="2">
      <t>コクサイ</t>
    </rPh>
    <rPh sb="2" eb="4">
      <t>キョウリョク</t>
    </rPh>
    <rPh sb="8" eb="9">
      <t>アタラ</t>
    </rPh>
    <rPh sb="11" eb="13">
      <t>チョウリュウ</t>
    </rPh>
    <rPh sb="14" eb="15">
      <t>ダイ</t>
    </rPh>
    <rPh sb="16" eb="17">
      <t>ハン</t>
    </rPh>
    <phoneticPr fontId="2"/>
  </si>
  <si>
    <t>国際政治</t>
  </si>
  <si>
    <t>甲斐　信好</t>
  </si>
  <si>
    <t>プレステップ政治学　第3版</t>
    <rPh sb="6" eb="9">
      <t>セイジガク</t>
    </rPh>
    <rPh sb="10" eb="11">
      <t>ダイ</t>
    </rPh>
    <rPh sb="12" eb="13">
      <t>ハン</t>
    </rPh>
    <phoneticPr fontId="2"/>
  </si>
  <si>
    <t>弘文堂</t>
    <rPh sb="0" eb="3">
      <t>コウブンドウ</t>
    </rPh>
    <phoneticPr fontId="2"/>
  </si>
  <si>
    <t>社会学</t>
  </si>
  <si>
    <t>石川　一喜</t>
  </si>
  <si>
    <t>社会調査法</t>
  </si>
  <si>
    <t>稲田　雅也</t>
  </si>
  <si>
    <t>地球環境</t>
    <phoneticPr fontId="15"/>
  </si>
  <si>
    <t>中国の政治</t>
  </si>
  <si>
    <t>日本の文化</t>
    <phoneticPr fontId="15"/>
  </si>
  <si>
    <t>福田　惠子</t>
  </si>
  <si>
    <t>日本の祭祀とその心を知る</t>
    <rPh sb="0" eb="2">
      <t>ニホン</t>
    </rPh>
    <rPh sb="3" eb="5">
      <t>サイシ</t>
    </rPh>
    <rPh sb="8" eb="9">
      <t>ココロ</t>
    </rPh>
    <rPh sb="10" eb="11">
      <t>シ</t>
    </rPh>
    <phoneticPr fontId="2"/>
  </si>
  <si>
    <t>ぺりかん社</t>
    <rPh sb="4" eb="5">
      <t>シャ</t>
    </rPh>
    <phoneticPr fontId="2"/>
  </si>
  <si>
    <t>日本外交史</t>
  </si>
  <si>
    <t>梅田　皓士</t>
  </si>
  <si>
    <t>美術</t>
    <phoneticPr fontId="15"/>
  </si>
  <si>
    <t>岡本　佳子</t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</si>
  <si>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2"/>
  </si>
  <si>
    <t>美術出版社</t>
    <rPh sb="0" eb="2">
      <t>ビジュツ</t>
    </rPh>
    <rPh sb="2" eb="5">
      <t>シュッパンシャ</t>
    </rPh>
    <phoneticPr fontId="2"/>
  </si>
  <si>
    <t>マクロ経済学</t>
  </si>
  <si>
    <t>きっちり学ぶ経済学入門</t>
    <rPh sb="4" eb="5">
      <t>マナ</t>
    </rPh>
    <rPh sb="6" eb="9">
      <t>ケイザイガク</t>
    </rPh>
    <rPh sb="9" eb="11">
      <t>ニュウモン</t>
    </rPh>
    <phoneticPr fontId="2"/>
  </si>
  <si>
    <t>日本評論社</t>
    <rPh sb="0" eb="5">
      <t>ニホンヒョウロンシャ</t>
    </rPh>
    <phoneticPr fontId="2"/>
  </si>
  <si>
    <t>ヨーロッパ・アメリカの農業</t>
  </si>
  <si>
    <t>平和構築</t>
  </si>
  <si>
    <t>遠藤　哲也</t>
  </si>
  <si>
    <t>民法</t>
  </si>
  <si>
    <t>大島　大</t>
  </si>
  <si>
    <t>民法　総則・物権　第8版</t>
    <rPh sb="0" eb="2">
      <t>ミンポウ</t>
    </rPh>
    <rPh sb="3" eb="5">
      <t>ソウソク</t>
    </rPh>
    <rPh sb="6" eb="8">
      <t>ブッケン</t>
    </rPh>
    <rPh sb="9" eb="10">
      <t>ダイ</t>
    </rPh>
    <rPh sb="11" eb="12">
      <t>ハン</t>
    </rPh>
    <phoneticPr fontId="2"/>
  </si>
  <si>
    <t>国際法</t>
  </si>
  <si>
    <t>青木　悠佑</t>
  </si>
  <si>
    <t>基本国際法　第4版</t>
    <rPh sb="0" eb="2">
      <t>キホン</t>
    </rPh>
    <rPh sb="2" eb="5">
      <t>コクサイホウ</t>
    </rPh>
    <rPh sb="6" eb="7">
      <t>ダイ</t>
    </rPh>
    <rPh sb="8" eb="9">
      <t>ハン</t>
    </rPh>
    <phoneticPr fontId="30"/>
  </si>
  <si>
    <t>マーケティング</t>
  </si>
  <si>
    <t>井戸　大輔</t>
  </si>
  <si>
    <t>はじめてのマーケティング［新版］</t>
    <rPh sb="13" eb="15">
      <t>シンパン</t>
    </rPh>
    <phoneticPr fontId="2"/>
  </si>
  <si>
    <t>国際経済学</t>
  </si>
  <si>
    <t>椎野　幸平</t>
  </si>
  <si>
    <t>グルーグマン国際経済学　理論と政策（上）貿易編</t>
    <rPh sb="6" eb="8">
      <t>コクサイ</t>
    </rPh>
    <rPh sb="8" eb="11">
      <t>ケイザイガク</t>
    </rPh>
    <rPh sb="12" eb="14">
      <t>リロン</t>
    </rPh>
    <rPh sb="15" eb="17">
      <t>セイサク</t>
    </rPh>
    <rPh sb="18" eb="19">
      <t>ジョウ</t>
    </rPh>
    <rPh sb="20" eb="22">
      <t>ボウエキ</t>
    </rPh>
    <rPh sb="22" eb="23">
      <t>ヘン</t>
    </rPh>
    <phoneticPr fontId="30"/>
  </si>
  <si>
    <t>丸善出版</t>
    <rPh sb="0" eb="2">
      <t>マルゼン</t>
    </rPh>
    <rPh sb="2" eb="4">
      <t>シュッパン</t>
    </rPh>
    <phoneticPr fontId="2"/>
  </si>
  <si>
    <t>台湾の政治と経済</t>
  </si>
  <si>
    <t>平川　幸子</t>
  </si>
  <si>
    <t>台湾の歴史</t>
    <rPh sb="0" eb="2">
      <t>タイワン</t>
    </rPh>
    <rPh sb="3" eb="5">
      <t>レキシ</t>
    </rPh>
    <phoneticPr fontId="30"/>
  </si>
  <si>
    <t>講談社</t>
    <rPh sb="0" eb="3">
      <t>コウダンシャ</t>
    </rPh>
    <phoneticPr fontId="30"/>
  </si>
  <si>
    <t>台湾を知るための72章</t>
    <rPh sb="0" eb="2">
      <t>タイワン</t>
    </rPh>
    <rPh sb="3" eb="4">
      <t>シ</t>
    </rPh>
    <rPh sb="10" eb="11">
      <t>ショウ</t>
    </rPh>
    <phoneticPr fontId="30"/>
  </si>
  <si>
    <t>台湾の本音　”隣国”を基礎から理解する</t>
    <rPh sb="0" eb="2">
      <t>タイワン</t>
    </rPh>
    <rPh sb="3" eb="5">
      <t>ホンネ</t>
    </rPh>
    <rPh sb="7" eb="9">
      <t>リンコク</t>
    </rPh>
    <rPh sb="11" eb="13">
      <t>キソ</t>
    </rPh>
    <rPh sb="15" eb="17">
      <t>リカイ</t>
    </rPh>
    <phoneticPr fontId="30"/>
  </si>
  <si>
    <t>光文社</t>
    <rPh sb="0" eb="3">
      <t>コウブンシャ</t>
    </rPh>
    <phoneticPr fontId="30"/>
  </si>
  <si>
    <t>外国語科目　英語　１年</t>
    <rPh sb="0" eb="3">
      <t>ガイコクゴ</t>
    </rPh>
    <rPh sb="3" eb="5">
      <t>カモク</t>
    </rPh>
    <rPh sb="6" eb="8">
      <t>エイゴ</t>
    </rPh>
    <rPh sb="10" eb="11">
      <t>ネン</t>
    </rPh>
    <phoneticPr fontId="8"/>
  </si>
  <si>
    <t>English Foundation Skills Ⅰ （全クラス）</t>
    <rPh sb="29" eb="30">
      <t>ゼン</t>
    </rPh>
    <phoneticPr fontId="15"/>
  </si>
  <si>
    <t>学校語彙で学ぶTOEIC®テスト【単語集】 ―改訂新版―</t>
    <phoneticPr fontId="4"/>
  </si>
  <si>
    <t>成美堂</t>
    <rPh sb="0" eb="3">
      <t>セイビドウ</t>
    </rPh>
    <phoneticPr fontId="2"/>
  </si>
  <si>
    <t>共通単語集</t>
    <rPh sb="0" eb="2">
      <t>キョウツウ</t>
    </rPh>
    <rPh sb="2" eb="5">
      <t>タンゴシュウ</t>
    </rPh>
    <phoneticPr fontId="30"/>
  </si>
  <si>
    <t>↑　English Foundation Skills Ⅰ受講者は、共通テキストを全員購入してください　↑</t>
    <rPh sb="34" eb="36">
      <t>キョウツウ</t>
    </rPh>
    <rPh sb="41" eb="43">
      <t>ゼンイン</t>
    </rPh>
    <rPh sb="43" eb="45">
      <t>コウニュウ</t>
    </rPh>
    <phoneticPr fontId="4"/>
  </si>
  <si>
    <t>English Foundation Skills Ⅰ １組</t>
  </si>
  <si>
    <t>下島　義容</t>
  </si>
  <si>
    <t>Campus English</t>
  </si>
  <si>
    <t>Cengage</t>
  </si>
  <si>
    <t>※</t>
    <phoneticPr fontId="15"/>
  </si>
  <si>
    <t>English Foundation Skills Ⅰ ２組</t>
  </si>
  <si>
    <t>深尾　勝利</t>
  </si>
  <si>
    <t>World English Level 1 Combo Split A</t>
  </si>
  <si>
    <t>English Foundation Skills Ⅰ ３組</t>
  </si>
  <si>
    <t>柴田　敦子</t>
  </si>
  <si>
    <t xml:space="preserve">Rising Stars </t>
  </si>
  <si>
    <t>金星堂</t>
  </si>
  <si>
    <t>English Foundation Skills Ⅰ ４組</t>
  </si>
  <si>
    <t>English Foundation Skills Ⅰ ５組</t>
  </si>
  <si>
    <t>水野　晶子</t>
  </si>
  <si>
    <t>異文化の戸惑い　（Cultural Dilemmas）</t>
    <rPh sb="0" eb="3">
      <t>イブンカ</t>
    </rPh>
    <rPh sb="4" eb="6">
      <t>トマド</t>
    </rPh>
    <phoneticPr fontId="2"/>
  </si>
  <si>
    <t>英宝社</t>
    <rPh sb="0" eb="1">
      <t>エイ</t>
    </rPh>
    <rPh sb="1" eb="3">
      <t>ホウシャ</t>
    </rPh>
    <phoneticPr fontId="2"/>
  </si>
  <si>
    <t>English Foundation Skills Ⅰ ６組</t>
  </si>
  <si>
    <t>English Foundation Skills Ⅰ ７組</t>
  </si>
  <si>
    <t>English Foundation Skills Ⅰ ８組</t>
  </si>
  <si>
    <t>小舘　美彦</t>
  </si>
  <si>
    <t>Reading Explorer Foundations</t>
  </si>
  <si>
    <t>English Foundation Skills Ⅰ ９組</t>
  </si>
  <si>
    <t>English Foundation Skills Ⅰ １０組</t>
  </si>
  <si>
    <t>佐藤　明彦</t>
  </si>
  <si>
    <t>English Across the World</t>
  </si>
  <si>
    <t>English Foundation Skills Ⅰ １１組</t>
  </si>
  <si>
    <t>English Foundation Skills Ⅰ １２組</t>
  </si>
  <si>
    <t>English Oral Communication Skills Ⅰ １組</t>
  </si>
  <si>
    <t>ダニエル　ジャップ</t>
  </si>
  <si>
    <t>Four Corners 2 :Second Edition</t>
  </si>
  <si>
    <t>Cambridge</t>
  </si>
  <si>
    <t>English Oral Communication Skills Ⅰ ２組</t>
  </si>
  <si>
    <t>ジョーサム　キトス</t>
  </si>
  <si>
    <t>English Oral Communication Skills Ⅰ ３組</t>
  </si>
  <si>
    <t>小菅　ボビーリー</t>
  </si>
  <si>
    <t>Journeys</t>
  </si>
  <si>
    <t>朝日出版社</t>
  </si>
  <si>
    <t>English Oral Communication Skills Ⅰ ４組</t>
  </si>
  <si>
    <t>カリガン</t>
    <phoneticPr fontId="4"/>
  </si>
  <si>
    <t>English Oral Communication Skills Ⅰ ５組</t>
  </si>
  <si>
    <t>ロリツェン</t>
    <phoneticPr fontId="4"/>
  </si>
  <si>
    <t>World English 2　3rd ed.</t>
  </si>
  <si>
    <t>English Oral Communication Skills Ⅰ ６組</t>
  </si>
  <si>
    <t>English Oral Communication Skills Ⅰ ７組</t>
  </si>
  <si>
    <t>English Oral Communication Skills Ⅰ ８組</t>
  </si>
  <si>
    <t>田中　洋子</t>
  </si>
  <si>
    <t xml:space="preserve">English Pronunciation for Communication &lt;Revised Edition&gt; </t>
  </si>
  <si>
    <t>南雲堂</t>
  </si>
  <si>
    <t>English Oral Communication Skills Ⅰ ９組</t>
  </si>
  <si>
    <t>English Oral Communication Skills Ⅰ １０組</t>
  </si>
  <si>
    <t>English Oral Communication Skills Ⅰ １１組</t>
  </si>
  <si>
    <t>English Oral Communication Skills Ⅰ １２組</t>
  </si>
  <si>
    <t>English Presentation Skills Ⅰ １組</t>
  </si>
  <si>
    <t>English Day！</t>
  </si>
  <si>
    <t>English Presentation Skills Ⅰ ２組</t>
  </si>
  <si>
    <t>Effective Presentation Skills for Beginners</t>
  </si>
  <si>
    <t>English Presentation Skills Ⅰ ３組</t>
  </si>
  <si>
    <t>Ｐ．クイン</t>
  </si>
  <si>
    <t>Speaking for Presentations 1</t>
    <phoneticPr fontId="4"/>
  </si>
  <si>
    <t>Seed</t>
    <phoneticPr fontId="4"/>
  </si>
  <si>
    <t>教科書変更しました</t>
    <rPh sb="0" eb="3">
      <t>キョウカショ</t>
    </rPh>
    <rPh sb="3" eb="5">
      <t>ヘンコウ</t>
    </rPh>
    <phoneticPr fontId="4"/>
  </si>
  <si>
    <t>English Presentation Skills Ⅰ ４組</t>
  </si>
  <si>
    <t>アムリック　サンドゥ</t>
  </si>
  <si>
    <t>English Presentation Skills Ⅰ ５組</t>
  </si>
  <si>
    <t>Speaking of Speech Premium Edition</t>
  </si>
  <si>
    <t>English Presentation Skills Ⅰ ６組</t>
  </si>
  <si>
    <t>バアル　ブレア</t>
  </si>
  <si>
    <t>Reflect Listening &amp; Speaking 4</t>
  </si>
  <si>
    <t>English Presentation Skills Ⅰ ７組</t>
  </si>
  <si>
    <t>We Love L.A.！</t>
  </si>
  <si>
    <t>English Presentation Skills Ⅰ ８組</t>
  </si>
  <si>
    <t>English Presentation Skills Ⅰ ９組</t>
  </si>
  <si>
    <t>English Presentation Skills Ⅰ １０組</t>
  </si>
  <si>
    <t>English Presentation Skills Ⅰ １１組</t>
  </si>
  <si>
    <t>English Presentation Skills Ⅰ １２組</t>
  </si>
  <si>
    <t>ＥＳＰ Ⅰ　Ｂ組</t>
  </si>
  <si>
    <t>ＥＳＰ Ⅱ　Ａ組</t>
  </si>
  <si>
    <t>ＥＳＰ Ⅲ　Ｂ組</t>
  </si>
  <si>
    <t>外国語科目　英語　２年</t>
    <rPh sb="0" eb="3">
      <t>ガイコクゴ</t>
    </rPh>
    <rPh sb="3" eb="5">
      <t>カモク</t>
    </rPh>
    <rPh sb="6" eb="8">
      <t>エイゴ</t>
    </rPh>
    <rPh sb="10" eb="11">
      <t>ネン</t>
    </rPh>
    <phoneticPr fontId="8"/>
  </si>
  <si>
    <t>English Foundation Skills Ⅲ １組</t>
  </si>
  <si>
    <t>新井　典子</t>
  </si>
  <si>
    <t>English Foundation Skills Ⅲ ２組</t>
  </si>
  <si>
    <t>矢倉　眞一</t>
  </si>
  <si>
    <t>English Foundation Skills Ⅲ ３組</t>
  </si>
  <si>
    <t>身近な不思議を英語で学ぶ＜中級＞</t>
  </si>
  <si>
    <t>English Foundation Skills Ⅲ ４組</t>
  </si>
  <si>
    <t>Writing Towards America</t>
  </si>
  <si>
    <t>English Foundation Skills Ⅲ ５組</t>
  </si>
  <si>
    <t>English Through the News Media 2025 Edition</t>
  </si>
  <si>
    <t>朝日出版社</t>
    <rPh sb="0" eb="5">
      <t>アサヒシュッパンシャ</t>
    </rPh>
    <phoneticPr fontId="2"/>
  </si>
  <si>
    <t>English Foundation Skills Ⅲ ６組</t>
  </si>
  <si>
    <t>English Foundation Skills Ⅲ ７組</t>
  </si>
  <si>
    <t>Reading Base</t>
  </si>
  <si>
    <t>English Foundation Skills Ⅲ ８組</t>
  </si>
  <si>
    <t>Reading Success 1</t>
  </si>
  <si>
    <t>English Foundation Skills Ⅲ ９組</t>
  </si>
  <si>
    <t xml:space="preserve">Language, Culture, and Worldview -Bridging Japan and America </t>
  </si>
  <si>
    <t>English Foundation Skills Ⅲ １０組</t>
  </si>
  <si>
    <t>English Foundation Skills Ⅲ １１組</t>
  </si>
  <si>
    <t>English Foundation Skills Ⅲ １２組</t>
  </si>
  <si>
    <t>English Oral Communication Skills Ⅲ １組</t>
  </si>
  <si>
    <t>World English 1　3rd ed.</t>
  </si>
  <si>
    <t>English Oral Communication Skills Ⅲ ２組</t>
  </si>
  <si>
    <t>Topic Talk</t>
  </si>
  <si>
    <t>EFL Press</t>
  </si>
  <si>
    <t>English Oral Communication Skills Ⅲ ３組</t>
  </si>
  <si>
    <t>Four Corners 3 :Second Edition</t>
  </si>
  <si>
    <t>English Oral Communication Skills Ⅲ ４組</t>
  </si>
  <si>
    <t>English Oral Communication Skills Ⅲ ５組</t>
  </si>
  <si>
    <t>Life Topics</t>
  </si>
  <si>
    <t>English Oral Communication Skills Ⅲ ６組</t>
  </si>
  <si>
    <t>English Oral Communication Skills Ⅲ ７組</t>
  </si>
  <si>
    <t>English Oral Communication Skills Ⅲ ８組</t>
  </si>
  <si>
    <t>English Oral Communication Skills Ⅲ ９組</t>
  </si>
  <si>
    <t>English Oral Communication Skills Ⅲ １０組</t>
  </si>
  <si>
    <t>English Oral Communication Skills Ⅲ １１組</t>
  </si>
  <si>
    <t>English Oral Communication Skills Ⅲ １２組</t>
  </si>
  <si>
    <t>English Presentation Skills Ⅲ １組</t>
  </si>
  <si>
    <t>Speak Easy</t>
  </si>
  <si>
    <t>English Presentation Skills Ⅲ ２組</t>
  </si>
  <si>
    <t>What Does Everyone Think?</t>
  </si>
  <si>
    <t>朝日出版社</t>
    <rPh sb="0" eb="4">
      <t>アサヒシュッパン</t>
    </rPh>
    <rPh sb="4" eb="5">
      <t>シャ</t>
    </rPh>
    <phoneticPr fontId="4"/>
  </si>
  <si>
    <t>English Presentation Skills Ⅲ ３組</t>
  </si>
  <si>
    <t>English Firsthand 1　Fifth Edition</t>
  </si>
  <si>
    <t>Pearson</t>
  </si>
  <si>
    <t>English Presentation Skills Ⅲ ４組</t>
  </si>
  <si>
    <t>Speaking of Speech Level 2</t>
  </si>
  <si>
    <t>Abax</t>
  </si>
  <si>
    <t>English Presentation Skills Ⅲ ５組</t>
  </si>
  <si>
    <t>ドッズ</t>
    <phoneticPr fontId="4"/>
  </si>
  <si>
    <t>Impact Issues 2 Presenting your Ideas in English third edition</t>
  </si>
  <si>
    <t>English Presentation Skills Ⅲ ６組</t>
  </si>
  <si>
    <t>Impact Issues 3 Presenting your Ideas in English third edition</t>
  </si>
  <si>
    <t>English Presentation Skills Ⅲ ７組</t>
  </si>
  <si>
    <t>English Presentation Skills Ⅲ ８組</t>
  </si>
  <si>
    <t>English Presentation Skills Ⅲ ９組</t>
  </si>
  <si>
    <t>English Presentation Skills Ⅲ １０組</t>
  </si>
  <si>
    <t>English Presentation Skills Ⅲ １１組</t>
  </si>
  <si>
    <t>English Presentation Skills Ⅲ １２組</t>
  </si>
  <si>
    <t>ＥＳＰ Ⅴ</t>
  </si>
  <si>
    <t>Voices &lt;Level 1&gt;</t>
  </si>
  <si>
    <t>ＥＳＰ Ⅶ</t>
  </si>
  <si>
    <t>TOEIC® L&amp;R TESTへの総合アプローチ -ベーシック-（TESTUDY対応版）</t>
  </si>
  <si>
    <t>実用英語</t>
    <rPh sb="0" eb="2">
      <t>ジツヨウ</t>
    </rPh>
    <rPh sb="2" eb="4">
      <t>エイゴ</t>
    </rPh>
    <phoneticPr fontId="8"/>
  </si>
  <si>
    <t>実用英語Ⅰ Ａ・Ｂ組</t>
  </si>
  <si>
    <t>New Heights for the TOEIC L&amp;R Test</t>
    <phoneticPr fontId="15"/>
  </si>
  <si>
    <t>Cengage</t>
    <phoneticPr fontId="15"/>
  </si>
  <si>
    <t>実用英語Ⅰ Ｃ組</t>
  </si>
  <si>
    <t>実用英語Ⅰ Ｄ組</t>
  </si>
  <si>
    <t>First Time Trainer for the TOEIC Test　Revised Edition</t>
  </si>
  <si>
    <t>実用英語Ⅰ Ｅ組</t>
  </si>
  <si>
    <t>Practical Situations for the TOEIC Test Listening</t>
  </si>
  <si>
    <t>実用英語Ⅰ Ｆ組</t>
  </si>
  <si>
    <t>ペレラ　デュラニ</t>
    <phoneticPr fontId="4"/>
  </si>
  <si>
    <t>Mastering TOEIC Skills with MP3 CD</t>
  </si>
  <si>
    <t>Seed</t>
  </si>
  <si>
    <t>実用英語Ⅲ Ａ組・再履修クラス</t>
  </si>
  <si>
    <t>Listening Drills for the TOEIC Test</t>
  </si>
  <si>
    <t>実用英語Ⅲ Ｂ組</t>
  </si>
  <si>
    <t>Simply 500 Acing the TOEIC Listening &amp; Reading Test [Revised Edition]</t>
  </si>
  <si>
    <t>南雲堂</t>
    <rPh sb="0" eb="3">
      <t>ナンウンドウ</t>
    </rPh>
    <phoneticPr fontId="30"/>
  </si>
  <si>
    <t>実用英語Ⅲ Ｃ組</t>
  </si>
  <si>
    <t>Step-up Skills for the TOEIC Listening and Reading Test　Level 1</t>
  </si>
  <si>
    <t>朝日出版社</t>
    <rPh sb="0" eb="4">
      <t>アサヒシュッパン</t>
    </rPh>
    <rPh sb="4" eb="5">
      <t>シャ</t>
    </rPh>
    <phoneticPr fontId="2"/>
  </si>
  <si>
    <t>実用英語Ⅲ Ｄ組</t>
  </si>
  <si>
    <t>Perfect Practice For The TOEIC L&amp;R Test Revised Edition</t>
  </si>
  <si>
    <t>成美堂</t>
  </si>
  <si>
    <t>実用英語Ⅲ Ｅ組</t>
  </si>
  <si>
    <t>First Time Trainer for the TOEIC Test</t>
  </si>
  <si>
    <t>実用英語Ⅲ Ｆ組</t>
  </si>
  <si>
    <t>上級実用英語Ⅰ－Ａ</t>
  </si>
  <si>
    <t>上級実用英語Ⅰ－Ｂ</t>
  </si>
  <si>
    <t>Exploring Liberal Arts in the 21st Century</t>
  </si>
  <si>
    <t>外国語科目　</t>
    <rPh sb="0" eb="2">
      <t>ガイコク</t>
    </rPh>
    <rPh sb="2" eb="3">
      <t>ゴ</t>
    </rPh>
    <rPh sb="3" eb="5">
      <t>カモク</t>
    </rPh>
    <phoneticPr fontId="8"/>
  </si>
  <si>
    <t>地域言語　１年</t>
  </si>
  <si>
    <t>初級アラビア語Ⅰ－Ａ</t>
  </si>
  <si>
    <t>シルウィーディー　サラ</t>
  </si>
  <si>
    <t>初級アラビア語Ⅰ－Ｂ</t>
  </si>
  <si>
    <t>初級ブラジル・ポルトガル語Ⅰ－Ａ</t>
  </si>
  <si>
    <t>神田　工</t>
  </si>
  <si>
    <t>ニューエクスプレス+　ブラジルポルトガル語</t>
    <rPh sb="20" eb="21">
      <t>ゴ</t>
    </rPh>
    <phoneticPr fontId="28"/>
  </si>
  <si>
    <t>白水社</t>
    <rPh sb="0" eb="3">
      <t>ハクスイシャ</t>
    </rPh>
    <phoneticPr fontId="28"/>
  </si>
  <si>
    <t>推薦辞書</t>
    <rPh sb="0" eb="2">
      <t>スイセン</t>
    </rPh>
    <rPh sb="2" eb="4">
      <t>ジショ</t>
    </rPh>
    <phoneticPr fontId="28"/>
  </si>
  <si>
    <t>現代ポルトガル語辞典</t>
    <rPh sb="0" eb="2">
      <t>ゲンダイ</t>
    </rPh>
    <rPh sb="7" eb="8">
      <t>ゴ</t>
    </rPh>
    <rPh sb="8" eb="10">
      <t>ジテン</t>
    </rPh>
    <phoneticPr fontId="28"/>
  </si>
  <si>
    <t>初級ブラジル・ポルトガル語Ⅰ－Ｂ</t>
  </si>
  <si>
    <t>中川　ソニア</t>
  </si>
  <si>
    <t>ボア・ソルチ！</t>
  </si>
  <si>
    <t>朝日出版社</t>
    <rPh sb="0" eb="5">
      <t>アサヒシュッパンシャ</t>
    </rPh>
    <phoneticPr fontId="15"/>
  </si>
  <si>
    <t>初級中国語Ⅰ－Ａ/Ｂ</t>
    <phoneticPr fontId="4"/>
  </si>
  <si>
    <t>小路口　ゆみ</t>
  </si>
  <si>
    <t>晴れ晴れ中国語</t>
    <rPh sb="0" eb="1">
      <t>ハ</t>
    </rPh>
    <rPh sb="2" eb="3">
      <t>バ</t>
    </rPh>
    <rPh sb="4" eb="7">
      <t>チュウゴクゴ</t>
    </rPh>
    <phoneticPr fontId="2"/>
  </si>
  <si>
    <t>長江　先明</t>
  </si>
  <si>
    <t>楽しく学ぼうやさしい中国語&lt;基礎編&gt;</t>
    <rPh sb="0" eb="1">
      <t>タノ</t>
    </rPh>
    <rPh sb="3" eb="4">
      <t>マナ</t>
    </rPh>
    <rPh sb="10" eb="13">
      <t>チュウゴクゴ</t>
    </rPh>
    <rPh sb="14" eb="17">
      <t>キソヘン</t>
    </rPh>
    <phoneticPr fontId="2"/>
  </si>
  <si>
    <t>郁文堂</t>
    <rPh sb="0" eb="2">
      <t>イクブン</t>
    </rPh>
    <rPh sb="2" eb="3">
      <t>ドウ</t>
    </rPh>
    <phoneticPr fontId="2"/>
  </si>
  <si>
    <t>初級中国語Ⅰ－Ａ/Ｂ（スポーツ）</t>
    <phoneticPr fontId="4"/>
  </si>
  <si>
    <t>劉　紅</t>
  </si>
  <si>
    <t>楽しく学ぼうやさしい中国語&lt;基礎編&gt;</t>
  </si>
  <si>
    <t>初級ヒンディー語Ⅰ－Ａ</t>
  </si>
  <si>
    <t>石井　裕</t>
  </si>
  <si>
    <t>ニューエクスプレス+　ヒンディー語</t>
    <rPh sb="16" eb="17">
      <t>ゴ</t>
    </rPh>
    <phoneticPr fontId="2"/>
  </si>
  <si>
    <t>白水社</t>
    <rPh sb="0" eb="3">
      <t>ハクスイシャ</t>
    </rPh>
    <phoneticPr fontId="2"/>
  </si>
  <si>
    <t>初級ヒンディー語Ⅰ－Ｂ</t>
  </si>
  <si>
    <t>澤田　彰宏</t>
  </si>
  <si>
    <t>初級インドネシア語Ⅰ－Ａ</t>
  </si>
  <si>
    <t>イワン スティヤ ブディ</t>
  </si>
  <si>
    <t>初級インドネシア語Ⅰ－Ｂ</t>
  </si>
  <si>
    <t>竹下　愛</t>
  </si>
  <si>
    <t>初級マレーシア語Ⅰ－Ａ</t>
  </si>
  <si>
    <t>ファリダ　モハメッド</t>
  </si>
  <si>
    <t>推薦辞書</t>
    <rPh sb="0" eb="2">
      <t>スイセン</t>
    </rPh>
    <rPh sb="2" eb="4">
      <t>ジショ</t>
    </rPh>
    <phoneticPr fontId="30"/>
  </si>
  <si>
    <t>デイリー日本語・マレー語・英語辞典</t>
    <rPh sb="4" eb="7">
      <t>ニホンゴ</t>
    </rPh>
    <rPh sb="11" eb="12">
      <t>ゴ</t>
    </rPh>
    <rPh sb="13" eb="15">
      <t>エイゴ</t>
    </rPh>
    <rPh sb="15" eb="17">
      <t>ジテン</t>
    </rPh>
    <phoneticPr fontId="30"/>
  </si>
  <si>
    <t>三省堂</t>
    <rPh sb="0" eb="3">
      <t>サンセイドウ</t>
    </rPh>
    <phoneticPr fontId="30"/>
  </si>
  <si>
    <t>初級マレーシア語Ⅰ－Ｂ</t>
  </si>
  <si>
    <t>戸加里　康子</t>
  </si>
  <si>
    <t>初級韓国語Ⅰ－Ａ/Ｂ</t>
    <phoneticPr fontId="4"/>
  </si>
  <si>
    <t>金　東順</t>
  </si>
  <si>
    <t>韓国語講座1</t>
    <rPh sb="0" eb="3">
      <t>カンコクゴ</t>
    </rPh>
    <rPh sb="3" eb="5">
      <t>コウザ</t>
    </rPh>
    <phoneticPr fontId="2"/>
  </si>
  <si>
    <t>白帝社</t>
    <rPh sb="0" eb="3">
      <t>ハクテイシャ</t>
    </rPh>
    <phoneticPr fontId="2"/>
  </si>
  <si>
    <t>初級スペイン語Ⅰ－Ａ/Ｂ</t>
    <phoneticPr fontId="4"/>
  </si>
  <si>
    <t>磯野　マルタ　エレナ</t>
  </si>
  <si>
    <t>スペイン語の世界へようこそ1</t>
    <rPh sb="4" eb="5">
      <t>ゴ</t>
    </rPh>
    <rPh sb="6" eb="8">
      <t>セカイ</t>
    </rPh>
    <phoneticPr fontId="2"/>
  </si>
  <si>
    <t>初級スペイン語Ⅰ－Ａ</t>
  </si>
  <si>
    <t>パルティダ</t>
    <phoneticPr fontId="4"/>
  </si>
  <si>
    <t>イラストで楽しもう、スペイン語！</t>
    <rPh sb="5" eb="6">
      <t>タノ</t>
    </rPh>
    <rPh sb="14" eb="15">
      <t>ゴ</t>
    </rPh>
    <phoneticPr fontId="2"/>
  </si>
  <si>
    <t>初級スペイン語Ⅰ－Ｂ</t>
  </si>
  <si>
    <t>廣澤　明彦</t>
  </si>
  <si>
    <t>スペイン語 文法と練習</t>
  </si>
  <si>
    <t>白水社</t>
  </si>
  <si>
    <t>新版 スペイン語の入門(CD 付)</t>
  </si>
  <si>
    <t>現代スペイン語辞典(改訂版)</t>
  </si>
  <si>
    <t>初級タイ語Ⅰ－Ａ/Ｂ</t>
    <phoneticPr fontId="4"/>
  </si>
  <si>
    <t>パタニ．Ｓ</t>
  </si>
  <si>
    <r>
      <t>表現を身につける初級タイ語　</t>
    </r>
    <r>
      <rPr>
        <sz val="11"/>
        <color rgb="FFFF0000"/>
        <rFont val="ＭＳ Ｐゴシック"/>
        <family val="3"/>
        <charset val="128"/>
      </rPr>
      <t>（5月上旬入荷予定）</t>
    </r>
    <phoneticPr fontId="4"/>
  </si>
  <si>
    <t>三修社</t>
    <rPh sb="0" eb="2">
      <t>サンシュウ</t>
    </rPh>
    <rPh sb="2" eb="3">
      <t>シャ</t>
    </rPh>
    <phoneticPr fontId="30"/>
  </si>
  <si>
    <t>5月上旬入荷予定</t>
    <rPh sb="1" eb="2">
      <t>ガツ</t>
    </rPh>
    <rPh sb="2" eb="4">
      <t>ジョウジュン</t>
    </rPh>
    <rPh sb="4" eb="6">
      <t>ニュウカ</t>
    </rPh>
    <rPh sb="6" eb="8">
      <t>ヨテイ</t>
    </rPh>
    <phoneticPr fontId="4"/>
  </si>
  <si>
    <t>初級ベトナム語Ⅰ－Ａ</t>
  </si>
  <si>
    <t>小川　有子</t>
  </si>
  <si>
    <t>ニューエクスプレス+　ベトナム語</t>
    <rPh sb="15" eb="16">
      <t>ゴ</t>
    </rPh>
    <phoneticPr fontId="2"/>
  </si>
  <si>
    <t>＜増補改訂版＞【五味版】学習者用ベトナム語辞典</t>
  </si>
  <si>
    <t>武蔵野大学出版会</t>
    <rPh sb="0" eb="3">
      <t>ムサシノ</t>
    </rPh>
    <rPh sb="3" eb="5">
      <t>ダイガク</t>
    </rPh>
    <rPh sb="5" eb="8">
      <t>シュッパンカイ</t>
    </rPh>
    <phoneticPr fontId="2"/>
  </si>
  <si>
    <t>初級ベトナム語Ⅰ－Ｂ</t>
  </si>
  <si>
    <t>初級フィリピン語Ⅰ－Ａ</t>
  </si>
  <si>
    <t>高野　邦夫</t>
  </si>
  <si>
    <t>大学のフィリピノ語</t>
    <rPh sb="0" eb="2">
      <t>ダイガク</t>
    </rPh>
    <rPh sb="8" eb="9">
      <t>ゴ</t>
    </rPh>
    <phoneticPr fontId="2"/>
  </si>
  <si>
    <t>東京外国語大学出版会</t>
    <rPh sb="0" eb="2">
      <t>トウキョウ</t>
    </rPh>
    <rPh sb="2" eb="5">
      <t>ガイコクゴ</t>
    </rPh>
    <rPh sb="5" eb="7">
      <t>ダイガク</t>
    </rPh>
    <rPh sb="7" eb="10">
      <t>シュッパンカイ</t>
    </rPh>
    <phoneticPr fontId="2"/>
  </si>
  <si>
    <t>初級フィリピン語Ⅰ－Ｂ</t>
  </si>
  <si>
    <t>インドネシア語リーディング</t>
  </si>
  <si>
    <t>地域言語　２年</t>
  </si>
  <si>
    <t>中級アラビア語Ⅰ－Ａ</t>
  </si>
  <si>
    <t>中級アラビア語Ⅰ－Ｂ</t>
  </si>
  <si>
    <t>中級ブラジル・ポルトガル語Ⅰ－Ａ</t>
  </si>
  <si>
    <t>中級ブラジル・ポルトガル語Ⅰ－Ｂ</t>
  </si>
  <si>
    <t>中級中国語Ⅰ－Ａ/Ｂ</t>
    <phoneticPr fontId="4"/>
  </si>
  <si>
    <t>ステップアップ実践中国語</t>
    <rPh sb="7" eb="9">
      <t>ジッセン</t>
    </rPh>
    <rPh sb="9" eb="12">
      <t>チュウゴクゴ</t>
    </rPh>
    <phoneticPr fontId="2"/>
  </si>
  <si>
    <t>現代中国アラカルト</t>
    <rPh sb="0" eb="2">
      <t>ゲンダイ</t>
    </rPh>
    <rPh sb="2" eb="4">
      <t>チュウゴク</t>
    </rPh>
    <phoneticPr fontId="2"/>
  </si>
  <si>
    <t>中級中国語Ⅰ－Ａ/Ｂ（スポーツ）</t>
    <phoneticPr fontId="4"/>
  </si>
  <si>
    <t>中級ヒンディー語Ⅰ－Ａ</t>
  </si>
  <si>
    <t>中級ヒンディー語Ⅰ－Ｂ</t>
  </si>
  <si>
    <t>中級インドネシア語Ⅰ－Ａ</t>
  </si>
  <si>
    <t>中級インドネシア語Ⅰ－Ｂ</t>
  </si>
  <si>
    <t>中級マレーシア語Ⅰ－Ａ</t>
  </si>
  <si>
    <t>中級マレーシア語Ⅰ－Ｂ</t>
  </si>
  <si>
    <t>ニューエクスプレス+　マレー語</t>
    <rPh sb="14" eb="15">
      <t>ゴ</t>
    </rPh>
    <phoneticPr fontId="30"/>
  </si>
  <si>
    <t>白水社</t>
    <rPh sb="0" eb="3">
      <t>ハクスイシャ</t>
    </rPh>
    <phoneticPr fontId="30"/>
  </si>
  <si>
    <t>中級韓国語Ⅰ－Ａ/Ｂ</t>
    <phoneticPr fontId="4"/>
  </si>
  <si>
    <t>韓国語講座2</t>
    <rPh sb="0" eb="3">
      <t>カンコクゴ</t>
    </rPh>
    <rPh sb="3" eb="5">
      <t>コウザ</t>
    </rPh>
    <phoneticPr fontId="15"/>
  </si>
  <si>
    <t>白帝社</t>
    <rPh sb="0" eb="3">
      <t>ハクテイシャ</t>
    </rPh>
    <phoneticPr fontId="15"/>
  </si>
  <si>
    <t>韓国語講座2</t>
    <rPh sb="0" eb="3">
      <t>カンコクゴ</t>
    </rPh>
    <rPh sb="3" eb="5">
      <t>コウザ</t>
    </rPh>
    <phoneticPr fontId="2"/>
  </si>
  <si>
    <t>中級スペイン語Ⅰ－Ａ/Ｂ</t>
    <phoneticPr fontId="4"/>
  </si>
  <si>
    <t>スペイン語の世界へようこそ2</t>
    <rPh sb="4" eb="5">
      <t>ゴ</t>
    </rPh>
    <rPh sb="6" eb="8">
      <t>セカイ</t>
    </rPh>
    <phoneticPr fontId="2"/>
  </si>
  <si>
    <t>中級スペイン語Ⅰ－Ａ</t>
  </si>
  <si>
    <r>
      <t>君もやってみようスペイン語(改訂版)　</t>
    </r>
    <r>
      <rPr>
        <sz val="11"/>
        <color rgb="FF0000FF"/>
        <rFont val="ＭＳ Ｐゴシック"/>
        <family val="3"/>
        <charset val="128"/>
      </rPr>
      <t>（昨年、廣澤先生であれば、同じ教科書）</t>
    </r>
    <rPh sb="20" eb="22">
      <t>サクネン</t>
    </rPh>
    <rPh sb="23" eb="25">
      <t>ヒロサワ</t>
    </rPh>
    <rPh sb="25" eb="27">
      <t>センセイ</t>
    </rPh>
    <rPh sb="32" eb="33">
      <t>オナ</t>
    </rPh>
    <rPh sb="34" eb="37">
      <t>キョウカショ</t>
    </rPh>
    <phoneticPr fontId="30"/>
  </si>
  <si>
    <t>中級スペイン語Ⅰ－Ｂ</t>
  </si>
  <si>
    <t>中級タイ語Ⅰ－Ａ</t>
    <phoneticPr fontId="4"/>
  </si>
  <si>
    <t>中級タイ語Ⅰ－Ｂ</t>
  </si>
  <si>
    <t>中級ベトナム語Ⅰ－Ａ</t>
  </si>
  <si>
    <t>中級ベトナム語Ⅰ－Ｂ</t>
  </si>
  <si>
    <t>中級フィリピン語Ⅰ－Ａ</t>
  </si>
  <si>
    <t>中級フィリピン語Ⅰ－Ｂ</t>
  </si>
  <si>
    <t>地域言語　３年</t>
    <phoneticPr fontId="8"/>
  </si>
  <si>
    <t>上級アラビア語Ⅰ</t>
  </si>
  <si>
    <t>上級ブラジル・ポルトガル語Ⅰ</t>
  </si>
  <si>
    <t>上級中国語Ⅰ</t>
  </si>
  <si>
    <t>上級ヒンディー語Ⅰ</t>
  </si>
  <si>
    <t>上級インドネシア語Ⅰ</t>
  </si>
  <si>
    <t>上級マレーシア語Ⅰ</t>
  </si>
  <si>
    <t>上級韓国語Ⅰ</t>
  </si>
  <si>
    <t>読んで話す韓国の社会と文化</t>
    <rPh sb="0" eb="1">
      <t>ヨ</t>
    </rPh>
    <rPh sb="3" eb="4">
      <t>ハナ</t>
    </rPh>
    <rPh sb="5" eb="7">
      <t>カンコク</t>
    </rPh>
    <rPh sb="8" eb="10">
      <t>シャカイ</t>
    </rPh>
    <rPh sb="11" eb="13">
      <t>ブンカ</t>
    </rPh>
    <phoneticPr fontId="2"/>
  </si>
  <si>
    <t>三恵社</t>
    <rPh sb="0" eb="3">
      <t>サンケイシャ</t>
    </rPh>
    <phoneticPr fontId="2"/>
  </si>
  <si>
    <t>上級スペイン語Ⅰ</t>
  </si>
  <si>
    <t>上級タイ語Ⅰ</t>
  </si>
  <si>
    <t>上級ベトナム語Ⅰ</t>
  </si>
  <si>
    <t>上級フィリピン語Ⅰ</t>
  </si>
  <si>
    <t>ブラジル・ポルトガル語上級リーディング＆ライティングⅠ</t>
  </si>
  <si>
    <t>中国語上級リーディング＆ライティングⅠ</t>
  </si>
  <si>
    <t>韓国語上級リーディング＆ライティングⅠ</t>
  </si>
  <si>
    <t>スペイン語上級リーディング＆ライティングⅠ</t>
  </si>
  <si>
    <t>タイ語上級リーディング＆ライティングⅠ</t>
  </si>
  <si>
    <t>ベトナム語上級リーディング＆ライティングⅠ</t>
  </si>
  <si>
    <t>フィリピン語上級リーディング＆ライティングⅠ</t>
  </si>
  <si>
    <t>インドネシア語上級リーディング＆ライティングⅠ</t>
  </si>
  <si>
    <t>日本語　１年</t>
    <rPh sb="0" eb="3">
      <t>ニホンゴ</t>
    </rPh>
    <rPh sb="5" eb="6">
      <t>ネン</t>
    </rPh>
    <phoneticPr fontId="8"/>
  </si>
  <si>
    <t>日本語リーディング＆ライティングⅠ－Ａ　１組</t>
  </si>
  <si>
    <t>福島　佐知</t>
  </si>
  <si>
    <t>考える人の上級日本語</t>
    <rPh sb="0" eb="1">
      <t>カンガ</t>
    </rPh>
    <rPh sb="3" eb="4">
      <t>ヒト</t>
    </rPh>
    <rPh sb="5" eb="7">
      <t>ジョウキュウ</t>
    </rPh>
    <rPh sb="7" eb="10">
      <t>ニホンゴ</t>
    </rPh>
    <phoneticPr fontId="2"/>
  </si>
  <si>
    <t>凡人社</t>
    <rPh sb="0" eb="2">
      <t>ボンジン</t>
    </rPh>
    <rPh sb="2" eb="3">
      <t>シャ</t>
    </rPh>
    <phoneticPr fontId="2"/>
  </si>
  <si>
    <t>漢字マスターN1　改訂版</t>
    <rPh sb="0" eb="2">
      <t>カンジ</t>
    </rPh>
    <rPh sb="9" eb="12">
      <t>カイテイバン</t>
    </rPh>
    <phoneticPr fontId="2"/>
  </si>
  <si>
    <t>三修社</t>
    <rPh sb="0" eb="2">
      <t>サンシュウ</t>
    </rPh>
    <rPh sb="2" eb="3">
      <t>シャ</t>
    </rPh>
    <phoneticPr fontId="2"/>
  </si>
  <si>
    <t>日本語リーディング＆ライティングⅠ－Ａ　２組</t>
  </si>
  <si>
    <t>小論文への12のステップ</t>
    <rPh sb="0" eb="3">
      <t>ショウロンブン</t>
    </rPh>
    <phoneticPr fontId="15"/>
  </si>
  <si>
    <t>スリーエーネットワーク</t>
    <phoneticPr fontId="15"/>
  </si>
  <si>
    <t>大学・大学院留学生の日本語　①読解編　改訂版　</t>
    <rPh sb="0" eb="2">
      <t>ダイガク</t>
    </rPh>
    <rPh sb="3" eb="6">
      <t>ダイガクイン</t>
    </rPh>
    <rPh sb="6" eb="9">
      <t>リュウガクセイ</t>
    </rPh>
    <rPh sb="10" eb="13">
      <t>ニホンゴ</t>
    </rPh>
    <rPh sb="15" eb="17">
      <t>ドッカイ</t>
    </rPh>
    <rPh sb="17" eb="18">
      <t>ヘン</t>
    </rPh>
    <phoneticPr fontId="2"/>
  </si>
  <si>
    <t>アルク</t>
    <phoneticPr fontId="15"/>
  </si>
  <si>
    <t>漢字マスター　N2　改訂版</t>
    <rPh sb="0" eb="2">
      <t>カンジ</t>
    </rPh>
    <rPh sb="10" eb="13">
      <t>カイテイバン</t>
    </rPh>
    <phoneticPr fontId="30"/>
  </si>
  <si>
    <t>日本語リーディング＆ライティングⅠ－Ａ　３組</t>
  </si>
  <si>
    <t>アルク</t>
  </si>
  <si>
    <t>日本語リーディング＆ライティングⅠ－Ａ　４組</t>
  </si>
  <si>
    <t>烏山　房恵</t>
  </si>
  <si>
    <t>改訂版　大学・大学院　留学生の日本語　①読解編</t>
    <rPh sb="0" eb="3">
      <t>カイテイバン</t>
    </rPh>
    <rPh sb="4" eb="6">
      <t>ダイガク</t>
    </rPh>
    <rPh sb="7" eb="10">
      <t>ダイガクイン</t>
    </rPh>
    <rPh sb="11" eb="14">
      <t>リュウガクセイ</t>
    </rPh>
    <rPh sb="15" eb="18">
      <t>ニホンゴ</t>
    </rPh>
    <rPh sb="20" eb="22">
      <t>ドッカイ</t>
    </rPh>
    <rPh sb="22" eb="23">
      <t>ヘン</t>
    </rPh>
    <phoneticPr fontId="2"/>
  </si>
  <si>
    <t>大学で学ぶための日本語ライティング　-短文からレポート作成まで-</t>
    <rPh sb="0" eb="2">
      <t>ダイガク</t>
    </rPh>
    <rPh sb="3" eb="4">
      <t>マナ</t>
    </rPh>
    <rPh sb="8" eb="11">
      <t>ニホンゴ</t>
    </rPh>
    <rPh sb="19" eb="21">
      <t>タンブン</t>
    </rPh>
    <rPh sb="27" eb="29">
      <t>サクセイ</t>
    </rPh>
    <phoneticPr fontId="2"/>
  </si>
  <si>
    <t>ジャパンタイムズ</t>
  </si>
  <si>
    <t>日本語リーディング＆ライティングⅠ－Ａ（スポーツ）</t>
  </si>
  <si>
    <t>日本語オーラル・コミュニケーションⅠ－Ａ　１組</t>
  </si>
  <si>
    <t>留学生のためのアカデミック・ジャパニーズ　聴解　上級</t>
    <rPh sb="0" eb="3">
      <t>リュウガクセイ</t>
    </rPh>
    <rPh sb="21" eb="23">
      <t>チョウカイ</t>
    </rPh>
    <rPh sb="24" eb="26">
      <t>ジョウキュウ</t>
    </rPh>
    <phoneticPr fontId="15"/>
  </si>
  <si>
    <t>留学生のためのアカデミック・ジャパニーズ　動画で学ぶ大学の講義</t>
    <rPh sb="0" eb="3">
      <t>リュウガクセイ</t>
    </rPh>
    <rPh sb="21" eb="23">
      <t>ドウガ</t>
    </rPh>
    <rPh sb="24" eb="25">
      <t>マナ</t>
    </rPh>
    <rPh sb="26" eb="28">
      <t>ダイガク</t>
    </rPh>
    <rPh sb="29" eb="31">
      <t>コウギ</t>
    </rPh>
    <phoneticPr fontId="15"/>
  </si>
  <si>
    <t>日本語オーラル・コミュニケーションⅠ－Ｂ　１組</t>
  </si>
  <si>
    <t>日本語オーラル・コミュニケーションⅠ－Ａ　２組</t>
  </si>
  <si>
    <t>日本語オーラル・コミュニケーションⅠ－Ｂ　２組</t>
  </si>
  <si>
    <t>日本語オーラル・コミュニケーションⅠ－Ａ　３組</t>
  </si>
  <si>
    <t>日本語オーラル・コミュニケーションⅠ－Ｂ　３組</t>
  </si>
  <si>
    <t>日本語オーラル・コミュニケーションⅠ－Ａ　４組</t>
  </si>
  <si>
    <t>大輪　香菊</t>
  </si>
  <si>
    <t>日本語オーラル・コミュニケーションⅠ－Ｂ　４組</t>
  </si>
  <si>
    <t>日本語オーラル・コミュニケーションⅠ－Ａ（スポーツ）</t>
  </si>
  <si>
    <t>日本語オーラル・コミュニケーションⅠ－Ｂ（スポーツ）</t>
  </si>
  <si>
    <t>日本語　２年</t>
    <rPh sb="0" eb="3">
      <t>ニホンゴ</t>
    </rPh>
    <rPh sb="5" eb="6">
      <t>ネン</t>
    </rPh>
    <phoneticPr fontId="8"/>
  </si>
  <si>
    <t>日本語リーディング＆ライティングⅢ　１組</t>
  </si>
  <si>
    <t>日本語リーディング＆ライティングⅢ　２組</t>
  </si>
  <si>
    <t>日本語リーディング＆ライティングⅢ　３組</t>
  </si>
  <si>
    <t>漢字マスター　N1</t>
    <rPh sb="0" eb="2">
      <t>カンジ</t>
    </rPh>
    <phoneticPr fontId="4"/>
  </si>
  <si>
    <t>三修社</t>
    <rPh sb="0" eb="2">
      <t>サンシュウ</t>
    </rPh>
    <rPh sb="2" eb="3">
      <t>シャ</t>
    </rPh>
    <phoneticPr fontId="4"/>
  </si>
  <si>
    <t>日本語リーディング＆ライティングⅢ　４組</t>
  </si>
  <si>
    <t>日本語リーディング＆ライティングⅢ（スポーツ）</t>
  </si>
  <si>
    <t>日本語オーラル・コミュニケーションⅢ　１組</t>
  </si>
  <si>
    <t>聴解・発表ワークブック　（アカデミック・スキルを身につける）</t>
    <rPh sb="0" eb="2">
      <t>チョウカイ</t>
    </rPh>
    <rPh sb="3" eb="5">
      <t>ハッピョウ</t>
    </rPh>
    <rPh sb="24" eb="25">
      <t>ミ</t>
    </rPh>
    <phoneticPr fontId="2"/>
  </si>
  <si>
    <t>スリーエーネットワーク</t>
  </si>
  <si>
    <t>日本語オーラル・コミュニケーションⅢ　２組</t>
  </si>
  <si>
    <t>日本語オーラル・コミュニケーションⅢ　３組</t>
  </si>
  <si>
    <t>日本語オーラル・コミュニケーションⅢ　４組</t>
  </si>
  <si>
    <t>棚番変更しました</t>
    <rPh sb="0" eb="2">
      <t>タナバン</t>
    </rPh>
    <rPh sb="2" eb="4">
      <t>ヘンコウ</t>
    </rPh>
    <phoneticPr fontId="4"/>
  </si>
  <si>
    <t>日本語オーラル・コミュニケーションⅢ（スポーツ）</t>
  </si>
  <si>
    <t>ゼミナール２年</t>
    <rPh sb="6" eb="7">
      <t>ネン</t>
    </rPh>
    <phoneticPr fontId="8"/>
  </si>
  <si>
    <t>２年ゼミナール</t>
  </si>
  <si>
    <t>改訂版　はじめて出会う中国</t>
    <rPh sb="0" eb="3">
      <t>カイテイバン</t>
    </rPh>
    <rPh sb="8" eb="10">
      <t>デア</t>
    </rPh>
    <rPh sb="11" eb="13">
      <t>チュウゴク</t>
    </rPh>
    <phoneticPr fontId="30"/>
  </si>
  <si>
    <t>鈴木　なつ未</t>
  </si>
  <si>
    <t>真剣に生理の話をしよう</t>
    <rPh sb="0" eb="2">
      <t>シンケン</t>
    </rPh>
    <rPh sb="3" eb="5">
      <t>セイリ</t>
    </rPh>
    <rPh sb="6" eb="7">
      <t>ハナシ</t>
    </rPh>
    <phoneticPr fontId="2"/>
  </si>
  <si>
    <t>時事通信出版局</t>
    <rPh sb="0" eb="2">
      <t>ジジ</t>
    </rPh>
    <rPh sb="2" eb="4">
      <t>ツウシン</t>
    </rPh>
    <rPh sb="4" eb="7">
      <t>シュッパンキョク</t>
    </rPh>
    <phoneticPr fontId="2"/>
  </si>
  <si>
    <t>２年ゼミナール</t>
    <phoneticPr fontId="4"/>
  </si>
  <si>
    <t>石川　一喜</t>
    <rPh sb="0" eb="2">
      <t>イシカワ</t>
    </rPh>
    <rPh sb="3" eb="5">
      <t>カズキ</t>
    </rPh>
    <phoneticPr fontId="4"/>
  </si>
  <si>
    <t>SDGｓがひらくビジネス新時代</t>
    <rPh sb="12" eb="15">
      <t>シンジダイ</t>
    </rPh>
    <phoneticPr fontId="4"/>
  </si>
  <si>
    <t>筑摩書房</t>
    <rPh sb="0" eb="2">
      <t>チクマ</t>
    </rPh>
    <rPh sb="2" eb="4">
      <t>ショボウ</t>
    </rPh>
    <phoneticPr fontId="4"/>
  </si>
  <si>
    <t>矢口　優</t>
    <rPh sb="0" eb="2">
      <t>ヤグチ</t>
    </rPh>
    <rPh sb="3" eb="4">
      <t>ユウ</t>
    </rPh>
    <phoneticPr fontId="4"/>
  </si>
  <si>
    <t>あなたを変える行動経済学</t>
    <rPh sb="4" eb="5">
      <t>カ</t>
    </rPh>
    <rPh sb="7" eb="9">
      <t>コウドウ</t>
    </rPh>
    <rPh sb="9" eb="12">
      <t>ケイザイガク</t>
    </rPh>
    <phoneticPr fontId="4"/>
  </si>
  <si>
    <t>東京書籍</t>
    <rPh sb="0" eb="4">
      <t>トウキョウショセキ</t>
    </rPh>
    <phoneticPr fontId="4"/>
  </si>
  <si>
    <t>いますぐできる実践行動経済学</t>
    <rPh sb="7" eb="9">
      <t>ジッセン</t>
    </rPh>
    <rPh sb="9" eb="11">
      <t>コウドウ</t>
    </rPh>
    <rPh sb="11" eb="14">
      <t>ケイザイガク</t>
    </rPh>
    <phoneticPr fontId="4"/>
  </si>
  <si>
    <t>ゼミナール３年</t>
    <rPh sb="6" eb="7">
      <t>ネン</t>
    </rPh>
    <phoneticPr fontId="8"/>
  </si>
  <si>
    <t>３年ゼミナール</t>
  </si>
  <si>
    <t>３年ゼミナール</t>
    <phoneticPr fontId="4"/>
  </si>
  <si>
    <t>ゼミナール４年</t>
    <rPh sb="6" eb="7">
      <t>ネン</t>
    </rPh>
    <phoneticPr fontId="8"/>
  </si>
  <si>
    <t>４年ゼミナール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</si>
</sst>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8"/>
      <color rgb="FFFF0000"/>
      <name val="ＭＳ Ｐゴシック"/>
      <family val="2"/>
      <charset val="128"/>
      <scheme val="minor"/>
    </font>
    <font>
      <b/>
      <sz val="14"/>
      <color indexed="9"/>
      <name val="ＭＳ Ｐゴシック"/>
      <family val="3"/>
      <charset val="128"/>
    </font>
    <font>
      <sz val="9"/>
      <color indexed="8"/>
      <name val="ＭＳ Ｐゴシック"/>
      <family val="2"/>
      <scheme val="minor"/>
    </font>
    <font>
      <sz val="11"/>
      <name val="明朝"/>
      <charset val="128"/>
    </font>
    <font>
      <b/>
      <sz val="11"/>
      <color indexed="8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20"/>
      </left>
      <right/>
      <top/>
      <bottom/>
      <diagonal/>
    </border>
    <border>
      <left style="thin">
        <color indexed="20"/>
      </left>
      <right/>
      <top style="thin">
        <color indexed="20"/>
      </top>
      <bottom style="thin">
        <color indexed="20"/>
      </bottom>
      <diagonal/>
    </border>
    <border>
      <left/>
      <right/>
      <top style="thin">
        <color indexed="20"/>
      </top>
      <bottom style="thin">
        <color indexed="20"/>
      </bottom>
      <diagonal/>
    </border>
    <border>
      <left/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thick">
        <color rgb="FF800080"/>
      </left>
      <right style="medium">
        <color rgb="FF800080"/>
      </right>
      <top style="thick">
        <color rgb="FF800080"/>
      </top>
      <bottom style="medium">
        <color rgb="FF800080"/>
      </bottom>
      <diagonal/>
    </border>
    <border>
      <left style="medium">
        <color rgb="FF800080"/>
      </left>
      <right style="medium">
        <color rgb="FF800080"/>
      </right>
      <top style="thick">
        <color rgb="FF800080"/>
      </top>
      <bottom style="medium">
        <color rgb="FF800080"/>
      </bottom>
      <diagonal/>
    </border>
    <border>
      <left style="medium">
        <color rgb="FF800080"/>
      </left>
      <right style="thick">
        <color rgb="FF800080"/>
      </right>
      <top style="thick">
        <color rgb="FF800080"/>
      </top>
      <bottom style="medium">
        <color rgb="FF800080"/>
      </bottom>
      <diagonal/>
    </border>
    <border>
      <left style="thick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/>
      <top/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/>
      <bottom style="thin">
        <color rgb="FF800080"/>
      </bottom>
      <diagonal/>
    </border>
    <border>
      <left style="medium">
        <color rgb="FF800080"/>
      </left>
      <right style="thick">
        <color rgb="FF800080"/>
      </right>
      <top/>
      <bottom style="thin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/>
      <top style="thin">
        <color rgb="FF800080"/>
      </top>
      <bottom style="thick">
        <color rgb="FF800080"/>
      </bottom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 style="thick">
        <color rgb="FF800080"/>
      </bottom>
      <diagonal/>
    </border>
    <border>
      <left style="medium">
        <color rgb="FF800080"/>
      </left>
      <right style="thick">
        <color rgb="FF800080"/>
      </right>
      <top style="thin">
        <color rgb="FF800080"/>
      </top>
      <bottom style="thick">
        <color rgb="FF800080"/>
      </bottom>
      <diagonal/>
    </border>
    <border>
      <left/>
      <right/>
      <top/>
      <bottom style="thick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/>
      <top style="thin">
        <color rgb="FF800080"/>
      </top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 style="thin">
        <color rgb="FF800080"/>
      </bottom>
      <diagonal/>
    </border>
    <border>
      <left style="medium">
        <color rgb="FF800080"/>
      </left>
      <right style="thick">
        <color rgb="FF800080"/>
      </right>
      <top style="thin">
        <color rgb="FF800080"/>
      </top>
      <bottom style="thin">
        <color rgb="FF800080"/>
      </bottom>
      <diagonal/>
    </border>
    <border>
      <left style="thick">
        <color rgb="FF800080"/>
      </left>
      <right style="medium">
        <color rgb="FF800080"/>
      </right>
      <top style="thin">
        <color rgb="FF800080"/>
      </top>
      <bottom/>
      <diagonal/>
    </border>
    <border>
      <left style="medium">
        <color rgb="FF800080"/>
      </left>
      <right style="medium">
        <color rgb="FF800080"/>
      </right>
      <top style="thin">
        <color rgb="FF800080"/>
      </top>
      <bottom/>
      <diagonal/>
    </border>
    <border>
      <left style="thick">
        <color rgb="FF800080"/>
      </left>
      <right style="medium">
        <color rgb="FF800080"/>
      </right>
      <top/>
      <bottom/>
      <diagonal/>
    </border>
    <border>
      <left style="medium">
        <color rgb="FF800080"/>
      </left>
      <right style="medium">
        <color rgb="FF800080"/>
      </right>
      <top/>
      <bottom/>
      <diagonal/>
    </border>
    <border>
      <left style="thick">
        <color rgb="FF800080"/>
      </left>
      <right/>
      <top/>
      <bottom style="thin">
        <color rgb="FF800080"/>
      </bottom>
      <diagonal/>
    </border>
    <border>
      <left/>
      <right/>
      <top/>
      <bottom style="thin">
        <color rgb="FF800080"/>
      </bottom>
      <diagonal/>
    </border>
    <border>
      <left/>
      <right style="thick">
        <color rgb="FF800080"/>
      </right>
      <top/>
      <bottom style="thin">
        <color rgb="FF800080"/>
      </bottom>
      <diagonal/>
    </border>
    <border>
      <left style="thick">
        <color rgb="FF800080"/>
      </left>
      <right/>
      <top style="thin">
        <color rgb="FF800080"/>
      </top>
      <bottom style="thin">
        <color rgb="FF800080"/>
      </bottom>
      <diagonal/>
    </border>
    <border>
      <left/>
      <right/>
      <top style="thin">
        <color rgb="FF800080"/>
      </top>
      <bottom style="thin">
        <color rgb="FF800080"/>
      </bottom>
      <diagonal/>
    </border>
    <border>
      <left/>
      <right style="thick">
        <color rgb="FF800080"/>
      </right>
      <top style="thin">
        <color rgb="FF800080"/>
      </top>
      <bottom style="thin">
        <color rgb="FF800080"/>
      </bottom>
      <diagonal/>
    </border>
    <border>
      <left style="dashed">
        <color rgb="FF800080"/>
      </left>
      <right style="medium">
        <color rgb="FF800080"/>
      </right>
      <top style="medium">
        <color rgb="FF800080"/>
      </top>
      <bottom style="thin">
        <color rgb="FF800080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 style="medium">
        <color rgb="FF800080"/>
      </left>
      <right/>
      <top style="thin">
        <color rgb="FF800080"/>
      </top>
      <bottom/>
      <diagonal/>
    </border>
    <border>
      <left style="dashed">
        <color rgb="FF800080"/>
      </left>
      <right style="medium">
        <color rgb="FF800080"/>
      </right>
      <top style="thin">
        <color rgb="FF800080"/>
      </top>
      <bottom/>
      <diagonal/>
    </border>
    <border>
      <left style="medium">
        <color rgb="FF800080"/>
      </left>
      <right style="thick">
        <color rgb="FF800080"/>
      </right>
      <top style="thin">
        <color rgb="FF800080"/>
      </top>
      <bottom/>
      <diagonal/>
    </border>
    <border>
      <left style="thick">
        <color rgb="FF800080"/>
      </left>
      <right style="medium">
        <color rgb="FF800080"/>
      </right>
      <top/>
      <bottom style="thick">
        <color rgb="FF800080"/>
      </bottom>
      <diagonal/>
    </border>
    <border>
      <left style="medium">
        <color rgb="FF800080"/>
      </left>
      <right style="medium">
        <color rgb="FF800080"/>
      </right>
      <top/>
      <bottom style="thick">
        <color rgb="FF800080"/>
      </bottom>
      <diagonal/>
    </border>
    <border>
      <left style="medium">
        <color rgb="FF800080"/>
      </left>
      <right/>
      <top/>
      <bottom style="thick">
        <color rgb="FF800080"/>
      </bottom>
      <diagonal/>
    </border>
    <border>
      <left style="dashed">
        <color rgb="FF800080"/>
      </left>
      <right style="medium">
        <color rgb="FF800080"/>
      </right>
      <top/>
      <bottom style="thick">
        <color rgb="FF800080"/>
      </bottom>
      <diagonal/>
    </border>
    <border>
      <left style="medium">
        <color rgb="FF800080"/>
      </left>
      <right style="thick">
        <color rgb="FF800080"/>
      </right>
      <top/>
      <bottom style="thick">
        <color rgb="FF800080"/>
      </bottom>
      <diagonal/>
    </border>
  </borders>
  <cellStyleXfs count="9">
    <xf numFmtId="0" fontId="0" fillId="0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</cellStyleXfs>
  <cellXfs count="198">
    <xf numFmtId="0" fontId="0" fillId="0" borderId="0" xfId="0">
      <alignment vertical="center"/>
    </xf>
    <xf numFmtId="0" fontId="3" fillId="0" borderId="0" xfId="2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6" fillId="0" borderId="0" xfId="2" applyFont="1" applyAlignment="1">
      <alignment vertical="center" shrinkToFit="1"/>
    </xf>
    <xf numFmtId="38" fontId="3" fillId="0" borderId="0" xfId="3" applyFont="1" applyFill="1" applyAlignment="1">
      <alignment vertical="center" shrinkToFit="1"/>
    </xf>
    <xf numFmtId="0" fontId="3" fillId="0" borderId="0" xfId="2" applyFont="1" applyAlignment="1">
      <alignment vertical="center"/>
    </xf>
    <xf numFmtId="0" fontId="9" fillId="0" borderId="0" xfId="2" applyFont="1"/>
    <xf numFmtId="0" fontId="7" fillId="0" borderId="0" xfId="2" applyFont="1" applyAlignment="1">
      <alignment horizontal="center" shrinkToFit="1"/>
    </xf>
    <xf numFmtId="0" fontId="10" fillId="0" borderId="0" xfId="2" applyFont="1" applyAlignment="1">
      <alignment horizontal="center" shrinkToFit="1"/>
    </xf>
    <xf numFmtId="0" fontId="7" fillId="0" borderId="0" xfId="2" applyFont="1" applyAlignment="1">
      <alignment shrinkToFit="1"/>
    </xf>
    <xf numFmtId="38" fontId="7" fillId="0" borderId="0" xfId="3" applyFont="1" applyFill="1" applyBorder="1" applyAlignment="1">
      <alignment horizontal="center" shrinkToFit="1"/>
    </xf>
    <xf numFmtId="0" fontId="2" fillId="0" borderId="0" xfId="2"/>
    <xf numFmtId="0" fontId="9" fillId="0" borderId="0" xfId="4" applyFont="1" applyAlignment="1">
      <alignment shrinkToFit="1"/>
    </xf>
    <xf numFmtId="0" fontId="9" fillId="0" borderId="0" xfId="4" applyFont="1" applyAlignment="1"/>
    <xf numFmtId="0" fontId="12" fillId="0" borderId="0" xfId="4" applyFont="1" applyAlignment="1">
      <alignment shrinkToFit="1"/>
    </xf>
    <xf numFmtId="0" fontId="12" fillId="0" borderId="0" xfId="4" applyFont="1" applyAlignment="1">
      <alignment horizontal="center" shrinkToFit="1"/>
    </xf>
    <xf numFmtId="38" fontId="9" fillId="0" borderId="0" xfId="3" applyFont="1" applyFill="1" applyAlignment="1">
      <alignment shrinkToFit="1"/>
    </xf>
    <xf numFmtId="38" fontId="13" fillId="0" borderId="0" xfId="3" applyFont="1" applyFill="1" applyAlignment="1">
      <alignment shrinkToFit="1"/>
    </xf>
    <xf numFmtId="0" fontId="11" fillId="0" borderId="0" xfId="4" applyFont="1" applyAlignment="1"/>
    <xf numFmtId="0" fontId="14" fillId="0" borderId="0" xfId="4" applyFont="1" applyAlignment="1"/>
    <xf numFmtId="0" fontId="12" fillId="0" borderId="0" xfId="4" applyFont="1" applyAlignment="1"/>
    <xf numFmtId="38" fontId="11" fillId="0" borderId="0" xfId="3" applyFont="1" applyFill="1" applyAlignment="1"/>
    <xf numFmtId="38" fontId="16" fillId="0" borderId="0" xfId="3" applyFont="1" applyFill="1" applyAlignment="1">
      <alignment shrinkToFit="1"/>
    </xf>
    <xf numFmtId="0" fontId="11" fillId="0" borderId="0" xfId="4" applyFont="1">
      <alignment vertical="center"/>
    </xf>
    <xf numFmtId="38" fontId="9" fillId="0" borderId="0" xfId="3" applyFont="1" applyFill="1" applyAlignment="1"/>
    <xf numFmtId="0" fontId="9" fillId="0" borderId="0" xfId="4" applyFont="1">
      <alignment vertical="center"/>
    </xf>
    <xf numFmtId="0" fontId="6" fillId="0" borderId="0" xfId="2" applyFont="1"/>
    <xf numFmtId="0" fontId="18" fillId="0" borderId="0" xfId="4" applyFont="1" applyAlignment="1">
      <alignment shrinkToFit="1"/>
    </xf>
    <xf numFmtId="0" fontId="19" fillId="0" borderId="0" xfId="4" applyFont="1" applyAlignment="1">
      <alignment horizontal="center" shrinkToFit="1"/>
    </xf>
    <xf numFmtId="0" fontId="1" fillId="0" borderId="0" xfId="4" applyAlignment="1"/>
    <xf numFmtId="0" fontId="20" fillId="0" borderId="0" xfId="4" applyFont="1" applyAlignment="1">
      <alignment shrinkToFit="1"/>
    </xf>
    <xf numFmtId="0" fontId="21" fillId="0" borderId="0" xfId="4" applyFont="1" applyAlignment="1">
      <alignment horizontal="center" shrinkToFit="1"/>
    </xf>
    <xf numFmtId="38" fontId="22" fillId="0" borderId="0" xfId="3" applyFont="1" applyFill="1" applyAlignment="1"/>
    <xf numFmtId="38" fontId="23" fillId="0" borderId="0" xfId="3" applyFont="1" applyFill="1" applyAlignment="1">
      <alignment shrinkToFit="1"/>
    </xf>
    <xf numFmtId="0" fontId="1" fillId="0" borderId="0" xfId="4">
      <alignment vertical="center"/>
    </xf>
    <xf numFmtId="0" fontId="24" fillId="0" borderId="0" xfId="4" applyFont="1" applyAlignment="1"/>
    <xf numFmtId="0" fontId="25" fillId="0" borderId="0" xfId="4" applyFont="1" applyAlignment="1"/>
    <xf numFmtId="0" fontId="26" fillId="0" borderId="0" xfId="4" applyFont="1" applyAlignment="1">
      <alignment shrinkToFit="1"/>
    </xf>
    <xf numFmtId="0" fontId="28" fillId="0" borderId="0" xfId="5" applyAlignment="1">
      <alignment vertical="center" shrinkToFit="1"/>
    </xf>
    <xf numFmtId="0" fontId="29" fillId="0" borderId="0" xfId="5" applyFont="1" applyAlignment="1">
      <alignment vertical="center" shrinkToFit="1"/>
    </xf>
    <xf numFmtId="0" fontId="6" fillId="0" borderId="0" xfId="5" applyFont="1" applyAlignment="1">
      <alignment horizontal="center" vertical="center" shrinkToFit="1"/>
    </xf>
    <xf numFmtId="38" fontId="28" fillId="0" borderId="0" xfId="3" applyFont="1" applyFill="1" applyBorder="1" applyAlignment="1">
      <alignment vertical="center" shrinkToFit="1"/>
    </xf>
    <xf numFmtId="0" fontId="9" fillId="0" borderId="0" xfId="6" applyFont="1" applyAlignment="1">
      <alignment vertical="center" shrinkToFit="1"/>
    </xf>
    <xf numFmtId="0" fontId="28" fillId="0" borderId="0" xfId="6" applyFont="1">
      <alignment vertical="center"/>
    </xf>
    <xf numFmtId="0" fontId="31" fillId="0" borderId="0" xfId="4" applyFont="1" applyAlignment="1"/>
    <xf numFmtId="0" fontId="1" fillId="0" borderId="0" xfId="4" applyAlignment="1">
      <alignment shrinkToFit="1"/>
    </xf>
    <xf numFmtId="0" fontId="24" fillId="0" borderId="0" xfId="4" applyFont="1" applyAlignment="1">
      <alignment shrinkToFit="1"/>
    </xf>
    <xf numFmtId="0" fontId="6" fillId="0" borderId="0" xfId="2" applyFont="1" applyAlignment="1">
      <alignment shrinkToFit="1"/>
    </xf>
    <xf numFmtId="38" fontId="22" fillId="0" borderId="0" xfId="3" applyFont="1" applyFill="1" applyAlignment="1">
      <alignment shrinkToFit="1"/>
    </xf>
    <xf numFmtId="0" fontId="1" fillId="0" borderId="0" xfId="4" applyAlignment="1">
      <alignment vertical="center" shrinkToFit="1"/>
    </xf>
    <xf numFmtId="0" fontId="6" fillId="0" borderId="0" xfId="7" applyFont="1" applyAlignment="1">
      <alignment horizontal="center" shrinkToFit="1"/>
    </xf>
    <xf numFmtId="0" fontId="30" fillId="0" borderId="0" xfId="7" applyAlignment="1">
      <alignment shrinkToFit="1"/>
    </xf>
    <xf numFmtId="38" fontId="30" fillId="0" borderId="0" xfId="3" applyFont="1" applyAlignment="1">
      <alignment shrinkToFit="1"/>
    </xf>
    <xf numFmtId="38" fontId="33" fillId="0" borderId="0" xfId="3" applyFont="1" applyAlignment="1">
      <alignment shrinkToFit="1"/>
    </xf>
    <xf numFmtId="14" fontId="3" fillId="0" borderId="0" xfId="2" applyNumberFormat="1" applyFont="1" applyAlignment="1">
      <alignment horizontal="right" shrinkToFit="1"/>
    </xf>
    <xf numFmtId="0" fontId="30" fillId="0" borderId="0" xfId="7" applyAlignment="1"/>
    <xf numFmtId="0" fontId="34" fillId="0" borderId="0" xfId="7" applyFont="1" applyAlignment="1">
      <alignment shrinkToFit="1"/>
    </xf>
    <xf numFmtId="0" fontId="35" fillId="0" borderId="0" xfId="7" applyFont="1" applyAlignment="1">
      <alignment shrinkToFit="1"/>
    </xf>
    <xf numFmtId="38" fontId="28" fillId="0" borderId="0" xfId="3" applyFont="1" applyFill="1" applyBorder="1" applyAlignment="1">
      <alignment vertical="center"/>
    </xf>
    <xf numFmtId="0" fontId="36" fillId="4" borderId="5" xfId="2" applyFont="1" applyFill="1" applyBorder="1" applyAlignment="1">
      <alignment horizontal="center" vertical="center" shrinkToFit="1"/>
    </xf>
    <xf numFmtId="0" fontId="36" fillId="4" borderId="6" xfId="2" applyFont="1" applyFill="1" applyBorder="1" applyAlignment="1">
      <alignment horizontal="center" vertical="center" shrinkToFit="1"/>
    </xf>
    <xf numFmtId="0" fontId="21" fillId="4" borderId="6" xfId="2" applyFont="1" applyFill="1" applyBorder="1" applyAlignment="1">
      <alignment horizontal="center" vertical="center" shrinkToFit="1"/>
    </xf>
    <xf numFmtId="38" fontId="36" fillId="4" borderId="6" xfId="3" applyFont="1" applyFill="1" applyBorder="1" applyAlignment="1">
      <alignment horizontal="center" vertical="center" shrinkToFit="1"/>
    </xf>
    <xf numFmtId="38" fontId="37" fillId="4" borderId="6" xfId="3" applyFont="1" applyFill="1" applyBorder="1" applyAlignment="1">
      <alignment horizontal="center" vertical="center" shrinkToFit="1"/>
    </xf>
    <xf numFmtId="0" fontId="36" fillId="4" borderId="7" xfId="2" applyFont="1" applyFill="1" applyBorder="1" applyAlignment="1">
      <alignment horizontal="center" vertical="center" shrinkToFit="1"/>
    </xf>
    <xf numFmtId="49" fontId="28" fillId="0" borderId="8" xfId="7" applyNumberFormat="1" applyFont="1" applyFill="1" applyBorder="1" applyAlignment="1">
      <alignment vertical="center" shrinkToFit="1"/>
    </xf>
    <xf numFmtId="49" fontId="28" fillId="0" borderId="9" xfId="7" applyNumberFormat="1" applyFont="1" applyFill="1" applyBorder="1" applyAlignment="1">
      <alignment vertical="center" shrinkToFit="1"/>
    </xf>
    <xf numFmtId="0" fontId="29" fillId="0" borderId="10" xfId="7" applyFont="1" applyFill="1" applyBorder="1" applyAlignment="1">
      <alignment horizontal="center" vertical="center"/>
    </xf>
    <xf numFmtId="0" fontId="28" fillId="0" borderId="11" xfId="7" applyFont="1" applyFill="1" applyBorder="1" applyAlignment="1">
      <alignment vertical="center" shrinkToFit="1"/>
    </xf>
    <xf numFmtId="0" fontId="6" fillId="0" borderId="9" xfId="7" applyFont="1" applyFill="1" applyBorder="1" applyAlignment="1">
      <alignment vertical="center" shrinkToFit="1"/>
    </xf>
    <xf numFmtId="0" fontId="28" fillId="0" borderId="9" xfId="7" applyFont="1" applyFill="1" applyBorder="1" applyAlignment="1">
      <alignment vertical="center" shrinkToFit="1"/>
    </xf>
    <xf numFmtId="38" fontId="28" fillId="0" borderId="9" xfId="1" applyFont="1" applyFill="1" applyBorder="1" applyAlignment="1">
      <alignment vertical="center"/>
    </xf>
    <xf numFmtId="0" fontId="28" fillId="0" borderId="9" xfId="7" applyFont="1" applyFill="1" applyBorder="1" applyAlignment="1">
      <alignment vertical="center"/>
    </xf>
    <xf numFmtId="0" fontId="28" fillId="0" borderId="12" xfId="7" applyFont="1" applyFill="1" applyBorder="1" applyAlignment="1">
      <alignment vertical="center" shrinkToFit="1"/>
    </xf>
    <xf numFmtId="0" fontId="28" fillId="0" borderId="0" xfId="7" applyFont="1" applyFill="1" applyAlignment="1"/>
    <xf numFmtId="49" fontId="28" fillId="0" borderId="13" xfId="7" applyNumberFormat="1" applyFont="1" applyFill="1" applyBorder="1" applyAlignment="1">
      <alignment vertical="center" shrinkToFit="1"/>
    </xf>
    <xf numFmtId="49" fontId="28" fillId="0" borderId="14" xfId="7" applyNumberFormat="1" applyFont="1" applyFill="1" applyBorder="1" applyAlignment="1">
      <alignment vertical="center" shrinkToFit="1"/>
    </xf>
    <xf numFmtId="0" fontId="29" fillId="0" borderId="15" xfId="7" applyFont="1" applyFill="1" applyBorder="1" applyAlignment="1">
      <alignment horizontal="center" vertical="center"/>
    </xf>
    <xf numFmtId="0" fontId="28" fillId="0" borderId="16" xfId="7" applyFont="1" applyFill="1" applyBorder="1" applyAlignment="1">
      <alignment vertical="center" shrinkToFit="1"/>
    </xf>
    <xf numFmtId="0" fontId="6" fillId="0" borderId="14" xfId="7" applyFont="1" applyFill="1" applyBorder="1" applyAlignment="1">
      <alignment vertical="center" shrinkToFit="1"/>
    </xf>
    <xf numFmtId="0" fontId="28" fillId="0" borderId="14" xfId="7" applyFont="1" applyFill="1" applyBorder="1" applyAlignment="1">
      <alignment vertical="center" shrinkToFit="1"/>
    </xf>
    <xf numFmtId="38" fontId="28" fillId="0" borderId="14" xfId="1" applyFont="1" applyFill="1" applyBorder="1" applyAlignment="1">
      <alignment vertical="center"/>
    </xf>
    <xf numFmtId="0" fontId="28" fillId="0" borderId="14" xfId="7" applyFont="1" applyFill="1" applyBorder="1" applyAlignment="1">
      <alignment vertical="center"/>
    </xf>
    <xf numFmtId="0" fontId="28" fillId="0" borderId="17" xfId="7" applyFont="1" applyFill="1" applyBorder="1" applyAlignment="1">
      <alignment vertical="center" shrinkToFit="1"/>
    </xf>
    <xf numFmtId="49" fontId="28" fillId="0" borderId="0" xfId="7" applyNumberFormat="1" applyFont="1" applyFill="1" applyAlignment="1">
      <alignment vertical="center" shrinkToFit="1"/>
    </xf>
    <xf numFmtId="0" fontId="29" fillId="0" borderId="0" xfId="7" applyFont="1" applyFill="1" applyAlignment="1">
      <alignment horizontal="center" vertical="center"/>
    </xf>
    <xf numFmtId="0" fontId="28" fillId="0" borderId="0" xfId="7" applyFont="1" applyFill="1" applyAlignment="1">
      <alignment vertical="center" shrinkToFit="1"/>
    </xf>
    <xf numFmtId="0" fontId="6" fillId="0" borderId="0" xfId="7" applyFont="1" applyFill="1" applyAlignment="1">
      <alignment vertical="center" shrinkToFit="1"/>
    </xf>
    <xf numFmtId="38" fontId="28" fillId="0" borderId="0" xfId="1" applyFont="1" applyFill="1" applyAlignment="1">
      <alignment vertical="center"/>
    </xf>
    <xf numFmtId="0" fontId="28" fillId="0" borderId="0" xfId="7" applyFont="1" applyFill="1" applyAlignment="1">
      <alignment vertical="center"/>
    </xf>
    <xf numFmtId="0" fontId="38" fillId="0" borderId="0" xfId="2" applyFont="1" applyAlignment="1">
      <alignment horizontal="center" shrinkToFit="1"/>
    </xf>
    <xf numFmtId="0" fontId="39" fillId="0" borderId="0" xfId="2" applyFont="1" applyAlignment="1">
      <alignment shrinkToFit="1"/>
    </xf>
    <xf numFmtId="38" fontId="39" fillId="0" borderId="0" xfId="3" applyFont="1" applyAlignment="1">
      <alignment shrinkToFit="1"/>
    </xf>
    <xf numFmtId="38" fontId="23" fillId="0" borderId="0" xfId="3" applyFont="1" applyAlignment="1">
      <alignment shrinkToFit="1"/>
    </xf>
    <xf numFmtId="38" fontId="2" fillId="0" borderId="0" xfId="3" applyFont="1" applyAlignment="1">
      <alignment shrinkToFit="1"/>
    </xf>
    <xf numFmtId="0" fontId="2" fillId="0" borderId="0" xfId="2" applyAlignment="1">
      <alignment shrinkToFit="1"/>
    </xf>
    <xf numFmtId="0" fontId="28" fillId="0" borderId="18" xfId="5" applyBorder="1" applyAlignment="1">
      <alignment shrinkToFit="1"/>
    </xf>
    <xf numFmtId="0" fontId="29" fillId="0" borderId="18" xfId="6" applyFont="1" applyBorder="1" applyAlignment="1">
      <alignment vertical="center" shrinkToFit="1"/>
    </xf>
    <xf numFmtId="0" fontId="28" fillId="0" borderId="18" xfId="6" applyFont="1" applyBorder="1" applyAlignment="1">
      <alignment vertical="center" shrinkToFit="1"/>
    </xf>
    <xf numFmtId="0" fontId="6" fillId="0" borderId="0" xfId="6" applyFont="1" applyAlignment="1">
      <alignment horizontal="center" vertical="center" shrinkToFit="1"/>
    </xf>
    <xf numFmtId="0" fontId="28" fillId="0" borderId="0" xfId="6" applyFont="1" applyAlignment="1">
      <alignment vertical="center" shrinkToFit="1"/>
    </xf>
    <xf numFmtId="38" fontId="28" fillId="0" borderId="0" xfId="3" applyFont="1" applyAlignment="1">
      <alignment vertical="center"/>
    </xf>
    <xf numFmtId="38" fontId="40" fillId="0" borderId="0" xfId="3" applyFont="1" applyFill="1" applyBorder="1" applyAlignment="1">
      <alignment vertical="center" shrinkToFit="1"/>
    </xf>
    <xf numFmtId="38" fontId="28" fillId="0" borderId="0" xfId="3" applyFont="1" applyFill="1" applyAlignment="1">
      <alignment vertical="center" shrinkToFit="1"/>
    </xf>
    <xf numFmtId="49" fontId="28" fillId="0" borderId="19" xfId="7" applyNumberFormat="1" applyFont="1" applyFill="1" applyBorder="1" applyAlignment="1">
      <alignment vertical="center" shrinkToFit="1"/>
    </xf>
    <xf numFmtId="49" fontId="28" fillId="0" borderId="20" xfId="7" applyNumberFormat="1" applyFont="1" applyFill="1" applyBorder="1" applyAlignment="1">
      <alignment vertical="center" shrinkToFit="1"/>
    </xf>
    <xf numFmtId="0" fontId="29" fillId="0" borderId="21" xfId="7" applyFont="1" applyFill="1" applyBorder="1" applyAlignment="1">
      <alignment horizontal="center" vertical="center"/>
    </xf>
    <xf numFmtId="0" fontId="28" fillId="0" borderId="22" xfId="7" applyFont="1" applyFill="1" applyBorder="1" applyAlignment="1">
      <alignment vertical="center" shrinkToFit="1"/>
    </xf>
    <xf numFmtId="0" fontId="6" fillId="0" borderId="20" xfId="7" applyFont="1" applyFill="1" applyBorder="1" applyAlignment="1">
      <alignment vertical="center" shrinkToFit="1"/>
    </xf>
    <xf numFmtId="0" fontId="28" fillId="0" borderId="20" xfId="7" applyFont="1" applyFill="1" applyBorder="1" applyAlignment="1">
      <alignment vertical="center" shrinkToFit="1"/>
    </xf>
    <xf numFmtId="38" fontId="28" fillId="0" borderId="20" xfId="1" applyFont="1" applyFill="1" applyBorder="1" applyAlignment="1">
      <alignment vertical="center"/>
    </xf>
    <xf numFmtId="0" fontId="28" fillId="0" borderId="20" xfId="7" applyFont="1" applyFill="1" applyBorder="1" applyAlignment="1">
      <alignment vertical="center"/>
    </xf>
    <xf numFmtId="0" fontId="28" fillId="0" borderId="23" xfId="7" applyFont="1" applyFill="1" applyBorder="1" applyAlignment="1">
      <alignment vertical="center" shrinkToFit="1"/>
    </xf>
    <xf numFmtId="0" fontId="6" fillId="0" borderId="21" xfId="7" applyFont="1" applyFill="1" applyBorder="1" applyAlignment="1">
      <alignment horizontal="center" vertical="center"/>
    </xf>
    <xf numFmtId="49" fontId="28" fillId="0" borderId="24" xfId="7" applyNumberFormat="1" applyFont="1" applyFill="1" applyBorder="1" applyAlignment="1">
      <alignment vertical="center" shrinkToFit="1"/>
    </xf>
    <xf numFmtId="49" fontId="28" fillId="0" borderId="25" xfId="7" applyNumberFormat="1" applyFont="1" applyFill="1" applyBorder="1" applyAlignment="1">
      <alignment vertical="center" shrinkToFit="1"/>
    </xf>
    <xf numFmtId="49" fontId="28" fillId="0" borderId="26" xfId="7" applyNumberFormat="1" applyFont="1" applyFill="1" applyBorder="1" applyAlignment="1">
      <alignment vertical="center" shrinkToFit="1"/>
    </xf>
    <xf numFmtId="49" fontId="28" fillId="0" borderId="27" xfId="7" applyNumberFormat="1" applyFont="1" applyFill="1" applyBorder="1" applyAlignment="1">
      <alignment vertical="center" shrinkToFit="1"/>
    </xf>
    <xf numFmtId="0" fontId="41" fillId="0" borderId="23" xfId="7" applyFont="1" applyFill="1" applyBorder="1" applyAlignment="1">
      <alignment vertical="center" shrinkToFit="1"/>
    </xf>
    <xf numFmtId="0" fontId="36" fillId="5" borderId="28" xfId="2" applyFont="1" applyFill="1" applyBorder="1" applyAlignment="1">
      <alignment horizontal="center" vertical="center" shrinkToFit="1"/>
    </xf>
    <xf numFmtId="0" fontId="36" fillId="5" borderId="29" xfId="2" applyFont="1" applyFill="1" applyBorder="1" applyAlignment="1">
      <alignment horizontal="center" vertical="center" shrinkToFit="1"/>
    </xf>
    <xf numFmtId="0" fontId="36" fillId="5" borderId="29" xfId="2" applyFont="1" applyFill="1" applyBorder="1" applyAlignment="1">
      <alignment vertical="center" shrinkToFit="1"/>
    </xf>
    <xf numFmtId="0" fontId="21" fillId="5" borderId="29" xfId="2" applyFont="1" applyFill="1" applyBorder="1" applyAlignment="1">
      <alignment horizontal="center" vertical="center" shrinkToFit="1"/>
    </xf>
    <xf numFmtId="38" fontId="36" fillId="5" borderId="29" xfId="3" applyFont="1" applyFill="1" applyBorder="1" applyAlignment="1">
      <alignment horizontal="center" vertical="center" shrinkToFit="1"/>
    </xf>
    <xf numFmtId="38" fontId="37" fillId="5" borderId="29" xfId="3" applyFont="1" applyFill="1" applyBorder="1" applyAlignment="1">
      <alignment horizontal="center" vertical="center" shrinkToFit="1"/>
    </xf>
    <xf numFmtId="0" fontId="36" fillId="5" borderId="30" xfId="2" applyFont="1" applyFill="1" applyBorder="1" applyAlignment="1">
      <alignment horizontal="center" vertical="center" shrinkToFit="1"/>
    </xf>
    <xf numFmtId="0" fontId="28" fillId="0" borderId="19" xfId="5" applyBorder="1" applyAlignment="1">
      <alignment shrinkToFit="1"/>
    </xf>
    <xf numFmtId="0" fontId="28" fillId="0" borderId="20" xfId="5" applyBorder="1" applyAlignment="1">
      <alignment shrinkToFit="1"/>
    </xf>
    <xf numFmtId="0" fontId="29" fillId="0" borderId="21" xfId="6" applyFont="1" applyBorder="1" applyAlignment="1">
      <alignment vertical="center" shrinkToFit="1"/>
    </xf>
    <xf numFmtId="0" fontId="28" fillId="0" borderId="22" xfId="6" applyFont="1" applyBorder="1" applyAlignment="1">
      <alignment vertical="center" shrinkToFit="1"/>
    </xf>
    <xf numFmtId="0" fontId="6" fillId="0" borderId="20" xfId="6" applyFont="1" applyBorder="1" applyAlignment="1">
      <alignment horizontal="center" vertical="center" shrinkToFit="1"/>
    </xf>
    <xf numFmtId="0" fontId="6" fillId="0" borderId="20" xfId="7" applyFont="1" applyBorder="1" applyAlignment="1">
      <alignment shrinkToFit="1"/>
    </xf>
    <xf numFmtId="0" fontId="28" fillId="0" borderId="20" xfId="6" applyFont="1" applyBorder="1" applyAlignment="1">
      <alignment vertical="center" shrinkToFit="1"/>
    </xf>
    <xf numFmtId="38" fontId="28" fillId="0" borderId="20" xfId="3" applyFont="1" applyFill="1" applyBorder="1" applyAlignment="1">
      <alignment vertical="center" shrinkToFit="1"/>
    </xf>
    <xf numFmtId="0" fontId="28" fillId="0" borderId="23" xfId="6" applyFont="1" applyBorder="1" applyAlignment="1">
      <alignment vertical="center" shrinkToFit="1"/>
    </xf>
    <xf numFmtId="0" fontId="28" fillId="0" borderId="19" xfId="8" applyBorder="1" applyAlignment="1">
      <alignment shrinkToFit="1"/>
    </xf>
    <xf numFmtId="0" fontId="28" fillId="0" borderId="20" xfId="8" applyBorder="1" applyAlignment="1">
      <alignment shrinkToFit="1"/>
    </xf>
    <xf numFmtId="0" fontId="29" fillId="0" borderId="21" xfId="7" applyFont="1" applyBorder="1" applyAlignment="1">
      <alignment shrinkToFit="1"/>
    </xf>
    <xf numFmtId="0" fontId="29" fillId="0" borderId="22" xfId="7" applyFont="1" applyBorder="1" applyAlignment="1">
      <alignment shrinkToFit="1"/>
    </xf>
    <xf numFmtId="0" fontId="6" fillId="0" borderId="20" xfId="7" applyFont="1" applyBorder="1" applyAlignment="1">
      <alignment horizontal="center" shrinkToFit="1"/>
    </xf>
    <xf numFmtId="0" fontId="28" fillId="0" borderId="20" xfId="7" applyFont="1" applyBorder="1" applyAlignment="1">
      <alignment shrinkToFit="1"/>
    </xf>
    <xf numFmtId="38" fontId="28" fillId="0" borderId="20" xfId="3" applyFont="1" applyFill="1" applyBorder="1" applyAlignment="1">
      <alignment shrinkToFit="1"/>
    </xf>
    <xf numFmtId="38" fontId="6" fillId="0" borderId="20" xfId="3" applyFont="1" applyFill="1" applyBorder="1" applyAlignment="1">
      <alignment shrinkToFit="1"/>
    </xf>
    <xf numFmtId="0" fontId="28" fillId="0" borderId="23" xfId="6" applyFont="1" applyBorder="1" applyAlignment="1">
      <alignment shrinkToFit="1"/>
    </xf>
    <xf numFmtId="0" fontId="28" fillId="0" borderId="0" xfId="6" applyFont="1" applyAlignment="1"/>
    <xf numFmtId="0" fontId="28" fillId="5" borderId="32" xfId="6" applyFont="1" applyFill="1" applyBorder="1" applyAlignment="1">
      <alignment horizontal="centerContinuous" shrinkToFit="1"/>
    </xf>
    <xf numFmtId="38" fontId="28" fillId="5" borderId="32" xfId="3" applyFont="1" applyFill="1" applyBorder="1" applyAlignment="1">
      <alignment horizontal="centerContinuous" shrinkToFit="1"/>
    </xf>
    <xf numFmtId="38" fontId="6" fillId="5" borderId="32" xfId="3" applyFont="1" applyFill="1" applyBorder="1" applyAlignment="1">
      <alignment horizontal="centerContinuous" shrinkToFit="1"/>
    </xf>
    <xf numFmtId="0" fontId="6" fillId="5" borderId="33" xfId="6" applyFont="1" applyFill="1" applyBorder="1" applyAlignment="1">
      <alignment horizontal="centerContinuous" shrinkToFit="1"/>
    </xf>
    <xf numFmtId="0" fontId="3" fillId="0" borderId="22" xfId="2" applyFont="1" applyFill="1" applyBorder="1" applyAlignment="1">
      <alignment vertical="center" shrinkToFit="1"/>
    </xf>
    <xf numFmtId="0" fontId="3" fillId="0" borderId="20" xfId="2" applyFont="1" applyFill="1" applyBorder="1" applyAlignment="1">
      <alignment vertical="center" shrinkToFit="1"/>
    </xf>
    <xf numFmtId="38" fontId="9" fillId="0" borderId="20" xfId="1" applyFont="1" applyFill="1" applyBorder="1" applyAlignment="1">
      <alignment vertical="center"/>
    </xf>
    <xf numFmtId="0" fontId="6" fillId="0" borderId="23" xfId="7" applyFont="1" applyFill="1" applyBorder="1" applyAlignment="1">
      <alignment vertical="center" shrinkToFit="1"/>
    </xf>
    <xf numFmtId="0" fontId="6" fillId="0" borderId="15" xfId="7" applyFont="1" applyFill="1" applyBorder="1" applyAlignment="1">
      <alignment horizontal="center" vertical="center"/>
    </xf>
    <xf numFmtId="0" fontId="6" fillId="0" borderId="0" xfId="7" applyFont="1" applyFill="1" applyAlignment="1">
      <alignment horizontal="center" vertical="center"/>
    </xf>
    <xf numFmtId="0" fontId="28" fillId="0" borderId="34" xfId="7" applyFont="1" applyFill="1" applyBorder="1" applyAlignment="1">
      <alignment vertical="center" shrinkToFit="1"/>
    </xf>
    <xf numFmtId="0" fontId="28" fillId="0" borderId="21" xfId="7" applyFont="1" applyFill="1" applyBorder="1" applyAlignment="1">
      <alignment vertical="center" shrinkToFit="1"/>
    </xf>
    <xf numFmtId="0" fontId="12" fillId="0" borderId="21" xfId="7" applyFont="1" applyFill="1" applyBorder="1" applyAlignment="1">
      <alignment horizontal="center" vertical="center"/>
    </xf>
    <xf numFmtId="0" fontId="32" fillId="3" borderId="35" xfId="2" quotePrefix="1" applyFont="1" applyFill="1" applyBorder="1" applyAlignment="1">
      <alignment shrinkToFit="1"/>
    </xf>
    <xf numFmtId="0" fontId="42" fillId="0" borderId="23" xfId="7" applyFont="1" applyFill="1" applyBorder="1" applyAlignment="1">
      <alignment vertical="center" shrinkToFit="1"/>
    </xf>
    <xf numFmtId="0" fontId="5" fillId="0" borderId="21" xfId="7" applyFont="1" applyFill="1" applyBorder="1" applyAlignment="1">
      <alignment horizontal="center" vertical="center"/>
    </xf>
    <xf numFmtId="0" fontId="3" fillId="0" borderId="20" xfId="7" applyFont="1" applyFill="1" applyBorder="1" applyAlignment="1">
      <alignment vertical="center" shrinkToFit="1"/>
    </xf>
    <xf numFmtId="0" fontId="3" fillId="0" borderId="23" xfId="7" applyFont="1" applyFill="1" applyBorder="1" applyAlignment="1">
      <alignment vertical="center" shrinkToFit="1"/>
    </xf>
    <xf numFmtId="0" fontId="32" fillId="3" borderId="35" xfId="2" applyFont="1" applyFill="1" applyBorder="1" applyAlignment="1">
      <alignment shrinkToFit="1"/>
    </xf>
    <xf numFmtId="0" fontId="32" fillId="0" borderId="0" xfId="2" applyFont="1" applyAlignment="1">
      <alignment horizontal="center" shrinkToFit="1"/>
    </xf>
    <xf numFmtId="0" fontId="32" fillId="0" borderId="0" xfId="2" applyFont="1" applyAlignment="1">
      <alignment shrinkToFit="1"/>
    </xf>
    <xf numFmtId="0" fontId="12" fillId="0" borderId="36" xfId="7" applyFont="1" applyFill="1" applyBorder="1" applyAlignment="1">
      <alignment horizontal="center" vertical="center"/>
    </xf>
    <xf numFmtId="0" fontId="28" fillId="0" borderId="37" xfId="7" applyFont="1" applyFill="1" applyBorder="1" applyAlignment="1">
      <alignment vertical="center" shrinkToFit="1"/>
    </xf>
    <xf numFmtId="0" fontId="6" fillId="0" borderId="25" xfId="7" applyFont="1" applyFill="1" applyBorder="1" applyAlignment="1">
      <alignment vertical="center" shrinkToFit="1"/>
    </xf>
    <xf numFmtId="0" fontId="28" fillId="0" borderId="25" xfId="7" applyFont="1" applyFill="1" applyBorder="1" applyAlignment="1">
      <alignment vertical="center" shrinkToFit="1"/>
    </xf>
    <xf numFmtId="38" fontId="28" fillId="0" borderId="25" xfId="1" applyFont="1" applyFill="1" applyBorder="1" applyAlignment="1">
      <alignment vertical="center"/>
    </xf>
    <xf numFmtId="0" fontId="28" fillId="0" borderId="38" xfId="7" applyFont="1" applyFill="1" applyBorder="1" applyAlignment="1">
      <alignment vertical="center" shrinkToFit="1"/>
    </xf>
    <xf numFmtId="49" fontId="28" fillId="0" borderId="39" xfId="7" applyNumberFormat="1" applyFont="1" applyFill="1" applyBorder="1" applyAlignment="1">
      <alignment vertical="center" shrinkToFit="1"/>
    </xf>
    <xf numFmtId="49" fontId="28" fillId="0" borderId="40" xfId="7" applyNumberFormat="1" applyFont="1" applyFill="1" applyBorder="1" applyAlignment="1">
      <alignment vertical="center" shrinkToFit="1"/>
    </xf>
    <xf numFmtId="0" fontId="6" fillId="0" borderId="41" xfId="7" applyFont="1" applyFill="1" applyBorder="1" applyAlignment="1">
      <alignment horizontal="center" vertical="center"/>
    </xf>
    <xf numFmtId="0" fontId="28" fillId="0" borderId="42" xfId="7" applyFont="1" applyFill="1" applyBorder="1" applyAlignment="1">
      <alignment vertical="center" shrinkToFit="1"/>
    </xf>
    <xf numFmtId="0" fontId="6" fillId="0" borderId="40" xfId="7" applyFont="1" applyFill="1" applyBorder="1" applyAlignment="1">
      <alignment vertical="center" shrinkToFit="1"/>
    </xf>
    <xf numFmtId="0" fontId="28" fillId="0" borderId="40" xfId="7" applyFont="1" applyFill="1" applyBorder="1" applyAlignment="1">
      <alignment vertical="center" shrinkToFit="1"/>
    </xf>
    <xf numFmtId="38" fontId="28" fillId="0" borderId="40" xfId="1" applyFont="1" applyFill="1" applyBorder="1" applyAlignment="1">
      <alignment vertical="center"/>
    </xf>
    <xf numFmtId="0" fontId="28" fillId="0" borderId="40" xfId="7" applyFont="1" applyFill="1" applyBorder="1" applyAlignment="1">
      <alignment vertical="center"/>
    </xf>
    <xf numFmtId="0" fontId="28" fillId="0" borderId="43" xfId="7" applyFont="1" applyFill="1" applyBorder="1" applyAlignment="1">
      <alignment vertical="center" shrinkToFit="1"/>
    </xf>
    <xf numFmtId="0" fontId="6" fillId="0" borderId="0" xfId="2" applyFont="1" applyAlignment="1">
      <alignment horizontal="center" vertical="center" shrinkToFit="1"/>
    </xf>
    <xf numFmtId="0" fontId="6" fillId="0" borderId="10" xfId="7" applyFont="1" applyFill="1" applyBorder="1" applyAlignment="1">
      <alignment horizontal="center" vertical="center"/>
    </xf>
    <xf numFmtId="0" fontId="28" fillId="0" borderId="13" xfId="7" applyFont="1" applyFill="1" applyBorder="1" applyAlignment="1">
      <alignment vertical="center" shrinkToFit="1"/>
    </xf>
    <xf numFmtId="0" fontId="32" fillId="3" borderId="2" xfId="2" applyFont="1" applyFill="1" applyBorder="1" applyAlignment="1">
      <alignment horizontal="center" shrinkToFit="1"/>
    </xf>
    <xf numFmtId="0" fontId="32" fillId="3" borderId="3" xfId="2" applyFont="1" applyFill="1" applyBorder="1" applyAlignment="1">
      <alignment horizontal="center" shrinkToFit="1"/>
    </xf>
    <xf numFmtId="0" fontId="32" fillId="3" borderId="4" xfId="2" applyFont="1" applyFill="1" applyBorder="1" applyAlignment="1">
      <alignment horizontal="center" shrinkToFit="1"/>
    </xf>
    <xf numFmtId="0" fontId="36" fillId="4" borderId="6" xfId="2" applyFont="1" applyFill="1" applyBorder="1" applyAlignment="1">
      <alignment horizontal="center" vertical="center" shrinkToFit="1"/>
    </xf>
    <xf numFmtId="0" fontId="32" fillId="2" borderId="2" xfId="2" applyFont="1" applyFill="1" applyBorder="1" applyAlignment="1">
      <alignment horizontal="center" shrinkToFit="1"/>
    </xf>
    <xf numFmtId="0" fontId="32" fillId="2" borderId="3" xfId="2" applyFont="1" applyFill="1" applyBorder="1" applyAlignment="1">
      <alignment horizontal="center" shrinkToFit="1"/>
    </xf>
    <xf numFmtId="0" fontId="32" fillId="2" borderId="4" xfId="2" applyFont="1" applyFill="1" applyBorder="1" applyAlignment="1">
      <alignment horizontal="center" shrinkToFit="1"/>
    </xf>
    <xf numFmtId="0" fontId="21" fillId="0" borderId="0" xfId="7" applyFont="1" applyAlignment="1">
      <alignment horizontal="center" shrinkToFit="1"/>
    </xf>
    <xf numFmtId="0" fontId="6" fillId="5" borderId="31" xfId="8" applyFont="1" applyFill="1" applyBorder="1" applyAlignment="1">
      <alignment horizontal="center" shrinkToFit="1"/>
    </xf>
    <xf numFmtId="0" fontId="6" fillId="5" borderId="32" xfId="8" applyFont="1" applyFill="1" applyBorder="1" applyAlignment="1">
      <alignment horizontal="center" shrinkToFit="1"/>
    </xf>
    <xf numFmtId="0" fontId="7" fillId="2" borderId="1" xfId="2" applyFont="1" applyFill="1" applyBorder="1" applyAlignment="1">
      <alignment horizontal="center" shrinkToFit="1"/>
    </xf>
    <xf numFmtId="0" fontId="7" fillId="2" borderId="0" xfId="2" applyFont="1" applyFill="1" applyAlignment="1">
      <alignment horizontal="center" shrinkToFit="1"/>
    </xf>
    <xf numFmtId="0" fontId="11" fillId="0" borderId="0" xfId="4" applyFont="1" applyAlignment="1">
      <alignment shrinkToFit="1"/>
    </xf>
    <xf numFmtId="0" fontId="32" fillId="2" borderId="0" xfId="2" applyFont="1" applyFill="1" applyAlignment="1">
      <alignment horizontal="center" shrinkToFit="1"/>
    </xf>
  </cellXfs>
  <cellStyles count="9">
    <cellStyle name="桁区切り" xfId="1" builtinId="6"/>
    <cellStyle name="桁区切り 2" xfId="3"/>
    <cellStyle name="標準" xfId="0" builtinId="0"/>
    <cellStyle name="標準 2 2" xfId="7"/>
    <cellStyle name="標準 2 3" xfId="2"/>
    <cellStyle name="標準 4" xfId="6"/>
    <cellStyle name="標準 5 2" xfId="4"/>
    <cellStyle name="標準_2021時間割" xfId="5"/>
    <cellStyle name="標準_データ_1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9"/>
  <sheetViews>
    <sheetView tabSelected="1" zoomScaleNormal="100" workbookViewId="0"/>
  </sheetViews>
  <sheetFormatPr defaultColWidth="9.125" defaultRowHeight="19.899999999999999" customHeight="1"/>
  <cols>
    <col min="1" max="1" width="27.625" style="86" customWidth="1"/>
    <col min="2" max="2" width="9.625" style="86" customWidth="1"/>
    <col min="3" max="3" width="7.125" style="85" customWidth="1"/>
    <col min="4" max="4" width="2.125" style="86" customWidth="1"/>
    <col min="5" max="5" width="7.625" style="87" customWidth="1"/>
    <col min="6" max="6" width="43.625" style="86" customWidth="1"/>
    <col min="7" max="7" width="11.625" style="86" customWidth="1"/>
    <col min="8" max="8" width="8.625" style="88" hidden="1" customWidth="1"/>
    <col min="9" max="9" width="8.625" style="88" customWidth="1"/>
    <col min="10" max="10" width="2.125" style="86" customWidth="1"/>
    <col min="11" max="11" width="8.625" style="89" hidden="1" customWidth="1"/>
    <col min="12" max="12" width="8.625" style="88" hidden="1" customWidth="1"/>
    <col min="13" max="13" width="15.625" style="86" customWidth="1"/>
    <col min="14" max="16384" width="9.125" style="74"/>
  </cols>
  <sheetData>
    <row r="1" spans="1:13" s="5" customFormat="1" ht="20.100000000000001" customHeight="1">
      <c r="A1" s="1"/>
      <c r="B1" s="1"/>
      <c r="C1" s="2"/>
      <c r="D1" s="1"/>
      <c r="E1" s="3"/>
      <c r="F1" s="1"/>
      <c r="G1" s="1"/>
      <c r="H1" s="4"/>
      <c r="I1" s="4"/>
      <c r="J1" s="1"/>
      <c r="K1" s="1"/>
      <c r="L1" s="4"/>
      <c r="M1" s="1"/>
    </row>
    <row r="2" spans="1:13" s="6" customFormat="1" ht="30" customHeight="1">
      <c r="A2" s="194" t="s">
        <v>0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</row>
    <row r="3" spans="1:13" s="11" customFormat="1" ht="13.5" customHeight="1">
      <c r="A3" s="7"/>
      <c r="B3" s="7"/>
      <c r="C3" s="8"/>
      <c r="D3" s="9"/>
      <c r="E3" s="7"/>
      <c r="F3" s="7"/>
      <c r="G3" s="7"/>
      <c r="H3" s="10"/>
      <c r="I3" s="10"/>
      <c r="J3" s="10"/>
      <c r="K3" s="10"/>
      <c r="L3" s="10"/>
      <c r="M3" s="7"/>
    </row>
    <row r="4" spans="1:13" s="13" customFormat="1" ht="20.100000000000001" customHeight="1">
      <c r="A4" s="196" t="s">
        <v>1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2"/>
    </row>
    <row r="5" spans="1:13" s="13" customFormat="1" ht="20.100000000000001" customHeight="1">
      <c r="A5" s="196" t="s">
        <v>2</v>
      </c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2"/>
    </row>
    <row r="6" spans="1:13" s="13" customFormat="1" ht="9.75" customHeight="1">
      <c r="A6" s="12"/>
      <c r="B6" s="12"/>
      <c r="C6" s="14"/>
      <c r="D6" s="12"/>
      <c r="E6" s="15"/>
      <c r="F6" s="12"/>
      <c r="G6" s="12"/>
      <c r="H6" s="16"/>
      <c r="I6" s="16"/>
      <c r="J6" s="17"/>
      <c r="K6" s="16"/>
      <c r="L6" s="16"/>
      <c r="M6" s="12"/>
    </row>
    <row r="7" spans="1:13" s="13" customFormat="1" ht="20.100000000000001" customHeight="1">
      <c r="A7" s="18"/>
      <c r="B7" s="19" t="s">
        <v>3</v>
      </c>
      <c r="C7" s="20"/>
      <c r="D7" s="14"/>
      <c r="E7" s="15"/>
      <c r="F7" s="20"/>
      <c r="G7" s="18"/>
      <c r="H7" s="21"/>
      <c r="I7" s="21"/>
      <c r="J7" s="22"/>
      <c r="K7" s="21"/>
      <c r="L7" s="21"/>
      <c r="M7" s="23"/>
    </row>
    <row r="8" spans="1:13" s="13" customFormat="1" ht="20.100000000000001" customHeight="1">
      <c r="B8" s="20" t="s">
        <v>4</v>
      </c>
      <c r="C8" s="20"/>
      <c r="D8" s="12"/>
      <c r="E8" s="15"/>
      <c r="H8" s="24"/>
      <c r="I8" s="24"/>
      <c r="J8" s="17"/>
      <c r="K8" s="24"/>
      <c r="L8" s="24"/>
      <c r="M8" s="25"/>
    </row>
    <row r="9" spans="1:13" s="13" customFormat="1" ht="20.100000000000001" customHeight="1">
      <c r="B9" s="20" t="s">
        <v>5</v>
      </c>
      <c r="C9" s="20"/>
      <c r="D9" s="12"/>
      <c r="E9" s="15"/>
      <c r="H9" s="24"/>
      <c r="I9" s="24"/>
      <c r="J9" s="17"/>
      <c r="K9" s="24"/>
      <c r="L9" s="24"/>
      <c r="M9" s="25"/>
    </row>
    <row r="10" spans="1:13" s="13" customFormat="1" ht="6.75" customHeight="1">
      <c r="A10" s="18"/>
      <c r="C10" s="20"/>
      <c r="D10" s="14"/>
      <c r="E10" s="15"/>
      <c r="F10" s="20"/>
      <c r="G10" s="18"/>
      <c r="H10" s="21"/>
      <c r="I10" s="21"/>
      <c r="J10" s="22"/>
      <c r="K10" s="21"/>
      <c r="L10" s="21"/>
      <c r="M10" s="23"/>
    </row>
    <row r="11" spans="1:13" s="13" customFormat="1" ht="20.100000000000001" customHeight="1">
      <c r="A11" s="18"/>
      <c r="B11" s="18"/>
      <c r="C11" s="26" t="s">
        <v>6</v>
      </c>
      <c r="D11" s="27"/>
      <c r="E11" s="28"/>
      <c r="G11" s="18"/>
      <c r="H11" s="21"/>
      <c r="I11" s="21"/>
      <c r="J11" s="22"/>
      <c r="K11" s="21"/>
      <c r="L11" s="21"/>
      <c r="M11" s="23"/>
    </row>
    <row r="12" spans="1:13" s="29" customFormat="1" ht="20.100000000000001" customHeight="1">
      <c r="C12" s="26" t="s">
        <v>7</v>
      </c>
      <c r="D12" s="30"/>
      <c r="E12" s="31"/>
      <c r="H12" s="32"/>
      <c r="I12" s="32"/>
      <c r="J12" s="33"/>
      <c r="K12" s="32"/>
      <c r="L12" s="32"/>
      <c r="M12" s="34"/>
    </row>
    <row r="13" spans="1:13" s="29" customFormat="1" ht="8.25" customHeight="1">
      <c r="C13" s="26"/>
      <c r="D13" s="30"/>
      <c r="E13" s="31"/>
      <c r="H13" s="32"/>
      <c r="I13" s="32"/>
      <c r="J13" s="33"/>
      <c r="K13" s="32"/>
      <c r="L13" s="32"/>
      <c r="M13" s="34"/>
    </row>
    <row r="14" spans="1:13" s="29" customFormat="1" ht="9.75" customHeight="1">
      <c r="C14" s="35"/>
      <c r="D14" s="30"/>
      <c r="E14" s="31"/>
      <c r="F14" s="26"/>
      <c r="H14" s="32"/>
      <c r="I14" s="32"/>
      <c r="J14" s="33"/>
      <c r="K14" s="32"/>
      <c r="L14" s="32"/>
      <c r="M14" s="34"/>
    </row>
    <row r="15" spans="1:13" s="29" customFormat="1" ht="20.100000000000001" customHeight="1">
      <c r="B15" s="35" t="s">
        <v>8</v>
      </c>
      <c r="C15" s="35"/>
      <c r="D15" s="30"/>
      <c r="E15" s="31"/>
      <c r="F15" s="26"/>
      <c r="H15" s="32"/>
      <c r="I15" s="32"/>
      <c r="J15" s="33"/>
      <c r="K15" s="32"/>
      <c r="L15" s="32"/>
      <c r="M15" s="34"/>
    </row>
    <row r="16" spans="1:13" s="29" customFormat="1" ht="20.100000000000001" customHeight="1">
      <c r="B16" s="35" t="s">
        <v>9</v>
      </c>
      <c r="C16" s="35"/>
      <c r="D16" s="30"/>
      <c r="E16" s="31"/>
      <c r="F16" s="26"/>
      <c r="H16" s="32"/>
      <c r="I16" s="32"/>
      <c r="J16" s="33"/>
      <c r="K16" s="32"/>
      <c r="L16" s="32"/>
      <c r="M16" s="34"/>
    </row>
    <row r="17" spans="1:13" s="29" customFormat="1" ht="8.25" customHeight="1">
      <c r="B17" s="35"/>
      <c r="C17" s="35"/>
      <c r="D17" s="30"/>
      <c r="E17" s="31"/>
      <c r="F17" s="26"/>
      <c r="H17" s="32"/>
      <c r="I17" s="32"/>
      <c r="J17" s="33"/>
      <c r="K17" s="32"/>
      <c r="L17" s="32"/>
      <c r="M17" s="34"/>
    </row>
    <row r="18" spans="1:13" s="29" customFormat="1" ht="20.100000000000001" customHeight="1">
      <c r="B18" s="35" t="s">
        <v>10</v>
      </c>
      <c r="C18" s="35"/>
      <c r="D18" s="30"/>
      <c r="E18" s="31"/>
      <c r="F18" s="26"/>
      <c r="H18" s="32"/>
      <c r="I18" s="32"/>
      <c r="J18" s="33"/>
      <c r="K18" s="32"/>
      <c r="L18" s="32"/>
    </row>
    <row r="19" spans="1:13" s="29" customFormat="1" ht="8.25" customHeight="1">
      <c r="B19" s="35"/>
      <c r="C19" s="35"/>
      <c r="D19" s="30"/>
      <c r="E19" s="31"/>
      <c r="F19" s="26"/>
      <c r="H19" s="32"/>
      <c r="I19" s="32"/>
      <c r="J19" s="33"/>
      <c r="K19" s="32"/>
      <c r="L19" s="32"/>
      <c r="M19" s="34"/>
    </row>
    <row r="20" spans="1:13" s="29" customFormat="1" ht="19.5" customHeight="1">
      <c r="B20" s="36" t="s">
        <v>11</v>
      </c>
      <c r="C20" s="35"/>
      <c r="D20" s="37"/>
      <c r="E20" s="31"/>
      <c r="F20" s="26"/>
      <c r="H20" s="32"/>
      <c r="I20" s="32"/>
      <c r="J20" s="33"/>
      <c r="K20" s="32"/>
      <c r="L20" s="32"/>
    </row>
    <row r="21" spans="1:13" s="29" customFormat="1" ht="19.5" customHeight="1">
      <c r="B21" s="36" t="s">
        <v>12</v>
      </c>
      <c r="C21" s="35"/>
      <c r="D21" s="37"/>
      <c r="E21" s="31"/>
      <c r="F21" s="26"/>
      <c r="H21" s="32"/>
      <c r="I21" s="32"/>
      <c r="J21" s="33"/>
      <c r="K21" s="32"/>
      <c r="L21" s="32"/>
    </row>
    <row r="22" spans="1:13" s="29" customFormat="1" ht="11.25" customHeight="1">
      <c r="C22" s="35"/>
      <c r="D22" s="37"/>
      <c r="E22" s="31"/>
      <c r="F22" s="26"/>
      <c r="H22" s="32"/>
      <c r="I22" s="32"/>
      <c r="J22" s="33"/>
      <c r="K22" s="32"/>
      <c r="L22" s="32"/>
    </row>
    <row r="23" spans="1:13" s="43" customFormat="1" ht="10.5" customHeight="1">
      <c r="A23" s="38"/>
      <c r="B23" s="38"/>
      <c r="C23" s="39"/>
      <c r="D23" s="38"/>
      <c r="E23" s="40"/>
      <c r="F23" s="38"/>
      <c r="G23" s="38"/>
      <c r="H23" s="41"/>
      <c r="I23" s="41"/>
      <c r="J23" s="42"/>
      <c r="K23" s="41"/>
      <c r="L23" s="41"/>
      <c r="M23" s="38"/>
    </row>
    <row r="24" spans="1:13" s="29" customFormat="1" ht="24" customHeight="1">
      <c r="A24" s="44" t="s">
        <v>13</v>
      </c>
      <c r="C24" s="35"/>
      <c r="D24" s="37"/>
      <c r="E24" s="31"/>
      <c r="F24" s="26"/>
      <c r="H24" s="32"/>
      <c r="I24" s="32"/>
      <c r="J24" s="33"/>
      <c r="K24" s="32"/>
      <c r="L24" s="32"/>
    </row>
    <row r="25" spans="1:13" s="29" customFormat="1" ht="11.25" customHeight="1">
      <c r="C25" s="35"/>
      <c r="D25" s="37"/>
      <c r="E25" s="31"/>
      <c r="F25" s="26"/>
      <c r="H25" s="32"/>
      <c r="I25" s="32"/>
      <c r="J25" s="33"/>
      <c r="K25" s="32"/>
      <c r="L25" s="32"/>
    </row>
    <row r="26" spans="1:13" s="29" customFormat="1" ht="20.100000000000001" customHeight="1">
      <c r="A26" s="45"/>
      <c r="B26" s="45"/>
      <c r="C26" s="46"/>
      <c r="D26" s="30"/>
      <c r="E26" s="31"/>
      <c r="F26" s="47"/>
      <c r="G26" s="45"/>
      <c r="H26" s="48"/>
      <c r="I26" s="48"/>
      <c r="J26" s="33"/>
      <c r="K26" s="48"/>
      <c r="L26" s="48"/>
      <c r="M26" s="49"/>
    </row>
    <row r="27" spans="1:13" s="55" customFormat="1" ht="20.100000000000001" customHeight="1">
      <c r="A27" s="184" t="s">
        <v>14</v>
      </c>
      <c r="B27" s="185"/>
      <c r="C27" s="185"/>
      <c r="D27" s="186"/>
      <c r="E27" s="50"/>
      <c r="F27" s="51"/>
      <c r="G27" s="51"/>
      <c r="H27" s="52"/>
      <c r="I27" s="52"/>
      <c r="J27" s="53"/>
      <c r="K27" s="52"/>
      <c r="L27" s="52"/>
      <c r="M27" s="54">
        <v>45777</v>
      </c>
    </row>
    <row r="28" spans="1:13" s="55" customFormat="1" ht="20.100000000000001" customHeight="1" thickBot="1">
      <c r="A28" s="56"/>
      <c r="B28" s="56"/>
      <c r="C28" s="57"/>
      <c r="D28" s="57"/>
      <c r="E28" s="50"/>
      <c r="F28" s="51"/>
      <c r="G28" s="51"/>
      <c r="H28" s="52"/>
      <c r="I28" s="58" t="s">
        <v>15</v>
      </c>
      <c r="J28" s="53"/>
      <c r="K28" s="52"/>
      <c r="L28" s="52"/>
      <c r="M28" s="51"/>
    </row>
    <row r="29" spans="1:13" s="11" customFormat="1" ht="20.100000000000001" customHeight="1" thickTop="1" thickBot="1">
      <c r="A29" s="59" t="s">
        <v>16</v>
      </c>
      <c r="B29" s="60" t="s">
        <v>17</v>
      </c>
      <c r="C29" s="187" t="s">
        <v>18</v>
      </c>
      <c r="D29" s="187"/>
      <c r="E29" s="61"/>
      <c r="F29" s="60" t="s">
        <v>19</v>
      </c>
      <c r="G29" s="60" t="s">
        <v>20</v>
      </c>
      <c r="H29" s="62" t="s">
        <v>21</v>
      </c>
      <c r="I29" s="62" t="s">
        <v>22</v>
      </c>
      <c r="J29" s="63"/>
      <c r="K29" s="62"/>
      <c r="L29" s="62" t="s">
        <v>23</v>
      </c>
      <c r="M29" s="64" t="s">
        <v>24</v>
      </c>
    </row>
    <row r="30" spans="1:13" ht="19.899999999999999" customHeight="1">
      <c r="A30" s="65" t="s">
        <v>25</v>
      </c>
      <c r="B30" s="66" t="s">
        <v>26</v>
      </c>
      <c r="C30" s="67">
        <v>40010</v>
      </c>
      <c r="D30" s="68"/>
      <c r="E30" s="69"/>
      <c r="F30" s="70" t="s">
        <v>27</v>
      </c>
      <c r="G30" s="70" t="s">
        <v>28</v>
      </c>
      <c r="H30" s="71">
        <v>1000</v>
      </c>
      <c r="I30" s="71">
        <f>IF(ROUND(H30*1.1,0)=0,"",ROUND(H30*1.1,0))</f>
        <v>1100</v>
      </c>
      <c r="J30" s="70"/>
      <c r="K30" s="72">
        <f>IF(ROUND(H30*0.9,0)=0,"",ROUND(H30*0.9,0))</f>
        <v>900</v>
      </c>
      <c r="L30" s="71">
        <f>IFERROR(ROUND(K30*1.1,0),"")</f>
        <v>990</v>
      </c>
      <c r="M30" s="73"/>
    </row>
    <row r="31" spans="1:13" ht="19.899999999999999" customHeight="1" thickBot="1">
      <c r="A31" s="75"/>
      <c r="B31" s="76"/>
      <c r="C31" s="77"/>
      <c r="D31" s="78"/>
      <c r="E31" s="79"/>
      <c r="F31" s="80"/>
      <c r="G31" s="80"/>
      <c r="H31" s="81"/>
      <c r="I31" s="81"/>
      <c r="J31" s="80"/>
      <c r="K31" s="82"/>
      <c r="L31" s="81"/>
      <c r="M31" s="83"/>
    </row>
    <row r="32" spans="1:13" ht="19.899999999999999" customHeight="1" thickTop="1">
      <c r="A32" s="84"/>
      <c r="B32" s="84"/>
    </row>
    <row r="33" spans="1:13" s="5" customFormat="1" ht="12" customHeight="1">
      <c r="A33" s="1"/>
      <c r="B33" s="1"/>
      <c r="C33" s="2"/>
      <c r="D33" s="1"/>
      <c r="E33" s="3"/>
      <c r="F33" s="1"/>
      <c r="G33" s="1"/>
      <c r="H33" s="4"/>
      <c r="I33" s="4"/>
      <c r="J33" s="1"/>
      <c r="K33" s="1"/>
      <c r="L33" s="4"/>
      <c r="M33" s="1"/>
    </row>
    <row r="34" spans="1:13" s="11" customFormat="1" ht="20.100000000000001" customHeight="1">
      <c r="A34" s="197" t="s">
        <v>29</v>
      </c>
      <c r="B34" s="197"/>
      <c r="C34" s="197"/>
      <c r="D34" s="197"/>
      <c r="E34" s="90"/>
      <c r="F34" s="91"/>
      <c r="G34" s="91"/>
      <c r="H34" s="92"/>
      <c r="I34" s="92"/>
      <c r="J34" s="93"/>
      <c r="K34" s="92"/>
      <c r="L34" s="94"/>
      <c r="M34" s="95"/>
    </row>
    <row r="35" spans="1:13" s="43" customFormat="1" ht="20.100000000000001" customHeight="1" thickBot="1">
      <c r="A35" s="96"/>
      <c r="B35" s="96"/>
      <c r="C35" s="97"/>
      <c r="D35" s="98"/>
      <c r="E35" s="99"/>
      <c r="F35" s="100"/>
      <c r="G35" s="100"/>
      <c r="H35" s="41"/>
      <c r="I35" s="101"/>
      <c r="J35" s="102"/>
      <c r="K35" s="103"/>
      <c r="L35" s="103"/>
      <c r="M35" s="100"/>
    </row>
    <row r="36" spans="1:13" s="11" customFormat="1" ht="20.100000000000001" customHeight="1" thickTop="1" thickBot="1">
      <c r="A36" s="59" t="s">
        <v>16</v>
      </c>
      <c r="B36" s="60" t="s">
        <v>17</v>
      </c>
      <c r="C36" s="187" t="s">
        <v>18</v>
      </c>
      <c r="D36" s="187"/>
      <c r="E36" s="61"/>
      <c r="F36" s="60" t="s">
        <v>19</v>
      </c>
      <c r="G36" s="60" t="s">
        <v>20</v>
      </c>
      <c r="H36" s="62" t="s">
        <v>21</v>
      </c>
      <c r="I36" s="62" t="s">
        <v>22</v>
      </c>
      <c r="J36" s="63"/>
      <c r="K36" s="62"/>
      <c r="L36" s="62" t="s">
        <v>23</v>
      </c>
      <c r="M36" s="64" t="s">
        <v>24</v>
      </c>
    </row>
    <row r="37" spans="1:13" ht="19.899999999999999" customHeight="1">
      <c r="A37" s="65" t="s">
        <v>30</v>
      </c>
      <c r="B37" s="66" t="s">
        <v>31</v>
      </c>
      <c r="C37" s="67">
        <v>40020</v>
      </c>
      <c r="D37" s="68"/>
      <c r="E37" s="69"/>
      <c r="F37" s="70" t="s">
        <v>32</v>
      </c>
      <c r="G37" s="70" t="s">
        <v>33</v>
      </c>
      <c r="H37" s="71">
        <v>1500</v>
      </c>
      <c r="I37" s="71">
        <f t="shared" ref="I37:I55" si="0">IF(ROUND(H37*1.1,0)=0,"",ROUND(H37*1.1,0))</f>
        <v>1650</v>
      </c>
      <c r="J37" s="70"/>
      <c r="K37" s="72">
        <f t="shared" ref="K37:K55" si="1">IF(ROUND(H37*0.9,0)=0,"",ROUND(H37*0.9,0))</f>
        <v>1350</v>
      </c>
      <c r="L37" s="71">
        <f t="shared" ref="L37:L55" si="2">IFERROR(ROUND(K37*1.1,0),"")</f>
        <v>1485</v>
      </c>
      <c r="M37" s="73"/>
    </row>
    <row r="38" spans="1:13" ht="19.899999999999999" customHeight="1">
      <c r="A38" s="104" t="s">
        <v>34</v>
      </c>
      <c r="B38" s="105" t="s">
        <v>35</v>
      </c>
      <c r="C38" s="106">
        <v>40030</v>
      </c>
      <c r="D38" s="107"/>
      <c r="E38" s="108"/>
      <c r="F38" s="109"/>
      <c r="G38" s="109"/>
      <c r="H38" s="110"/>
      <c r="I38" s="110" t="str">
        <f t="shared" si="0"/>
        <v/>
      </c>
      <c r="J38" s="109"/>
      <c r="K38" s="111" t="str">
        <f t="shared" si="1"/>
        <v/>
      </c>
      <c r="L38" s="110" t="str">
        <f t="shared" si="2"/>
        <v/>
      </c>
      <c r="M38" s="112"/>
    </row>
    <row r="39" spans="1:13" ht="19.899999999999999" customHeight="1">
      <c r="A39" s="104" t="s">
        <v>36</v>
      </c>
      <c r="B39" s="105" t="s">
        <v>37</v>
      </c>
      <c r="C39" s="106"/>
      <c r="D39" s="107"/>
      <c r="E39" s="108"/>
      <c r="F39" s="109"/>
      <c r="G39" s="109"/>
      <c r="H39" s="110"/>
      <c r="I39" s="110" t="str">
        <f t="shared" si="0"/>
        <v/>
      </c>
      <c r="J39" s="109"/>
      <c r="K39" s="111" t="str">
        <f t="shared" si="1"/>
        <v/>
      </c>
      <c r="L39" s="110" t="str">
        <f t="shared" si="2"/>
        <v/>
      </c>
      <c r="M39" s="112"/>
    </row>
    <row r="40" spans="1:13" ht="19.899999999999999" customHeight="1">
      <c r="A40" s="104" t="s">
        <v>38</v>
      </c>
      <c r="B40" s="105" t="s">
        <v>39</v>
      </c>
      <c r="C40" s="106">
        <v>40040</v>
      </c>
      <c r="D40" s="107"/>
      <c r="E40" s="108"/>
      <c r="F40" s="109"/>
      <c r="G40" s="109"/>
      <c r="H40" s="110"/>
      <c r="I40" s="110" t="str">
        <f t="shared" si="0"/>
        <v/>
      </c>
      <c r="J40" s="109"/>
      <c r="K40" s="111" t="str">
        <f t="shared" si="1"/>
        <v/>
      </c>
      <c r="L40" s="110" t="str">
        <f t="shared" si="2"/>
        <v/>
      </c>
      <c r="M40" s="112"/>
    </row>
    <row r="41" spans="1:13" ht="19.899999999999999" customHeight="1">
      <c r="A41" s="104" t="s">
        <v>40</v>
      </c>
      <c r="B41" s="105" t="s">
        <v>41</v>
      </c>
      <c r="C41" s="106">
        <v>40050</v>
      </c>
      <c r="D41" s="107"/>
      <c r="E41" s="108"/>
      <c r="F41" s="109"/>
      <c r="G41" s="109"/>
      <c r="H41" s="110"/>
      <c r="I41" s="110" t="str">
        <f t="shared" si="0"/>
        <v/>
      </c>
      <c r="J41" s="109"/>
      <c r="K41" s="111" t="str">
        <f t="shared" si="1"/>
        <v/>
      </c>
      <c r="L41" s="110" t="str">
        <f t="shared" si="2"/>
        <v/>
      </c>
      <c r="M41" s="112"/>
    </row>
    <row r="42" spans="1:13" ht="19.899999999999999" customHeight="1">
      <c r="A42" s="104" t="s">
        <v>42</v>
      </c>
      <c r="B42" s="105" t="s">
        <v>39</v>
      </c>
      <c r="C42" s="106">
        <v>40040</v>
      </c>
      <c r="D42" s="107"/>
      <c r="E42" s="108"/>
      <c r="F42" s="109"/>
      <c r="G42" s="109"/>
      <c r="H42" s="110"/>
      <c r="I42" s="110" t="str">
        <f t="shared" si="0"/>
        <v/>
      </c>
      <c r="J42" s="109"/>
      <c r="K42" s="111" t="str">
        <f t="shared" si="1"/>
        <v/>
      </c>
      <c r="L42" s="110" t="str">
        <f t="shared" si="2"/>
        <v/>
      </c>
      <c r="M42" s="112"/>
    </row>
    <row r="43" spans="1:13" ht="19.899999999999999" customHeight="1">
      <c r="A43" s="104" t="s">
        <v>43</v>
      </c>
      <c r="B43" s="105" t="s">
        <v>39</v>
      </c>
      <c r="C43" s="106">
        <v>40050</v>
      </c>
      <c r="D43" s="107"/>
      <c r="E43" s="108"/>
      <c r="F43" s="109"/>
      <c r="G43" s="109"/>
      <c r="H43" s="110"/>
      <c r="I43" s="110" t="str">
        <f t="shared" si="0"/>
        <v/>
      </c>
      <c r="J43" s="109"/>
      <c r="K43" s="111" t="str">
        <f t="shared" si="1"/>
        <v/>
      </c>
      <c r="L43" s="110" t="str">
        <f t="shared" si="2"/>
        <v/>
      </c>
      <c r="M43" s="112"/>
    </row>
    <row r="44" spans="1:13" ht="19.899999999999999" customHeight="1">
      <c r="A44" s="104" t="s">
        <v>44</v>
      </c>
      <c r="B44" s="105" t="s">
        <v>45</v>
      </c>
      <c r="C44" s="106">
        <v>40040</v>
      </c>
      <c r="D44" s="107"/>
      <c r="E44" s="108"/>
      <c r="F44" s="109"/>
      <c r="G44" s="109"/>
      <c r="H44" s="110"/>
      <c r="I44" s="110" t="str">
        <f t="shared" si="0"/>
        <v/>
      </c>
      <c r="J44" s="109"/>
      <c r="K44" s="111" t="str">
        <f t="shared" si="1"/>
        <v/>
      </c>
      <c r="L44" s="110" t="str">
        <f t="shared" si="2"/>
        <v/>
      </c>
      <c r="M44" s="112"/>
    </row>
    <row r="45" spans="1:13" ht="19.899999999999999" customHeight="1">
      <c r="A45" s="104" t="s">
        <v>46</v>
      </c>
      <c r="B45" s="105" t="s">
        <v>47</v>
      </c>
      <c r="C45" s="113">
        <v>10120</v>
      </c>
      <c r="D45" s="107"/>
      <c r="E45" s="108"/>
      <c r="F45" s="109" t="s">
        <v>48</v>
      </c>
      <c r="G45" s="109" t="s">
        <v>49</v>
      </c>
      <c r="H45" s="110">
        <v>2900</v>
      </c>
      <c r="I45" s="110">
        <f t="shared" si="0"/>
        <v>3190</v>
      </c>
      <c r="J45" s="109"/>
      <c r="K45" s="111">
        <f t="shared" si="1"/>
        <v>2610</v>
      </c>
      <c r="L45" s="110">
        <f t="shared" si="2"/>
        <v>2871</v>
      </c>
      <c r="M45" s="112"/>
    </row>
    <row r="46" spans="1:13" ht="19.899999999999999" customHeight="1">
      <c r="A46" s="104" t="s">
        <v>50</v>
      </c>
      <c r="B46" s="105" t="s">
        <v>51</v>
      </c>
      <c r="C46" s="113">
        <v>10120</v>
      </c>
      <c r="D46" s="107"/>
      <c r="E46" s="108"/>
      <c r="F46" s="109" t="s">
        <v>48</v>
      </c>
      <c r="G46" s="109" t="s">
        <v>49</v>
      </c>
      <c r="H46" s="110">
        <v>2900</v>
      </c>
      <c r="I46" s="110">
        <f t="shared" si="0"/>
        <v>3190</v>
      </c>
      <c r="J46" s="109"/>
      <c r="K46" s="111">
        <f t="shared" si="1"/>
        <v>2610</v>
      </c>
      <c r="L46" s="110">
        <f t="shared" si="2"/>
        <v>2871</v>
      </c>
      <c r="M46" s="112"/>
    </row>
    <row r="47" spans="1:13" ht="19.899999999999999" customHeight="1">
      <c r="A47" s="104" t="s">
        <v>52</v>
      </c>
      <c r="B47" s="105" t="s">
        <v>53</v>
      </c>
      <c r="C47" s="106">
        <v>40150</v>
      </c>
      <c r="D47" s="107"/>
      <c r="E47" s="108"/>
      <c r="F47" s="109" t="s">
        <v>54</v>
      </c>
      <c r="G47" s="109"/>
      <c r="H47" s="110"/>
      <c r="I47" s="110" t="str">
        <f t="shared" si="0"/>
        <v/>
      </c>
      <c r="J47" s="109"/>
      <c r="K47" s="111" t="str">
        <f t="shared" si="1"/>
        <v/>
      </c>
      <c r="L47" s="110" t="str">
        <f t="shared" si="2"/>
        <v/>
      </c>
      <c r="M47" s="112"/>
    </row>
    <row r="48" spans="1:13" ht="19.899999999999999" customHeight="1">
      <c r="A48" s="104" t="s">
        <v>55</v>
      </c>
      <c r="B48" s="105" t="s">
        <v>56</v>
      </c>
      <c r="C48" s="106">
        <v>40160</v>
      </c>
      <c r="D48" s="107"/>
      <c r="E48" s="108"/>
      <c r="F48" s="109" t="s">
        <v>54</v>
      </c>
      <c r="G48" s="109"/>
      <c r="H48" s="110"/>
      <c r="I48" s="110" t="str">
        <f t="shared" si="0"/>
        <v/>
      </c>
      <c r="J48" s="109"/>
      <c r="K48" s="111" t="str">
        <f t="shared" si="1"/>
        <v/>
      </c>
      <c r="L48" s="110" t="str">
        <f t="shared" si="2"/>
        <v/>
      </c>
      <c r="M48" s="112"/>
    </row>
    <row r="49" spans="1:13" ht="19.899999999999999" customHeight="1">
      <c r="A49" s="104" t="s">
        <v>57</v>
      </c>
      <c r="B49" s="105" t="s">
        <v>58</v>
      </c>
      <c r="C49" s="113">
        <v>10020</v>
      </c>
      <c r="D49" s="107"/>
      <c r="E49" s="108"/>
      <c r="F49" s="109" t="s">
        <v>59</v>
      </c>
      <c r="G49" s="109" t="s">
        <v>60</v>
      </c>
      <c r="H49" s="110">
        <v>936</v>
      </c>
      <c r="I49" s="110">
        <f t="shared" si="0"/>
        <v>1030</v>
      </c>
      <c r="J49" s="109"/>
      <c r="K49" s="111">
        <f t="shared" si="1"/>
        <v>842</v>
      </c>
      <c r="L49" s="110">
        <f t="shared" si="2"/>
        <v>926</v>
      </c>
      <c r="M49" s="112"/>
    </row>
    <row r="50" spans="1:13" ht="19.899999999999999" customHeight="1">
      <c r="A50" s="104" t="s">
        <v>61</v>
      </c>
      <c r="B50" s="105" t="s">
        <v>62</v>
      </c>
      <c r="C50" s="106">
        <v>40180</v>
      </c>
      <c r="D50" s="107"/>
      <c r="E50" s="108"/>
      <c r="F50" s="109"/>
      <c r="G50" s="109"/>
      <c r="H50" s="110"/>
      <c r="I50" s="110" t="str">
        <f t="shared" si="0"/>
        <v/>
      </c>
      <c r="J50" s="109"/>
      <c r="K50" s="111" t="str">
        <f t="shared" si="1"/>
        <v/>
      </c>
      <c r="L50" s="110" t="str">
        <f t="shared" si="2"/>
        <v/>
      </c>
      <c r="M50" s="112"/>
    </row>
    <row r="51" spans="1:13" ht="19.899999999999999" customHeight="1">
      <c r="A51" s="104" t="s">
        <v>63</v>
      </c>
      <c r="B51" s="105" t="s">
        <v>64</v>
      </c>
      <c r="C51" s="106">
        <v>40190</v>
      </c>
      <c r="D51" s="107"/>
      <c r="E51" s="108"/>
      <c r="F51" s="109"/>
      <c r="G51" s="109"/>
      <c r="H51" s="110"/>
      <c r="I51" s="110" t="str">
        <f t="shared" si="0"/>
        <v/>
      </c>
      <c r="J51" s="109"/>
      <c r="K51" s="111" t="str">
        <f t="shared" si="1"/>
        <v/>
      </c>
      <c r="L51" s="110" t="str">
        <f t="shared" si="2"/>
        <v/>
      </c>
      <c r="M51" s="112"/>
    </row>
    <row r="52" spans="1:13" ht="19.899999999999999" customHeight="1">
      <c r="A52" s="104" t="s">
        <v>65</v>
      </c>
      <c r="B52" s="105" t="s">
        <v>66</v>
      </c>
      <c r="C52" s="106">
        <v>40200</v>
      </c>
      <c r="D52" s="107"/>
      <c r="E52" s="108"/>
      <c r="F52" s="109"/>
      <c r="G52" s="109"/>
      <c r="H52" s="110"/>
      <c r="I52" s="110" t="str">
        <f t="shared" si="0"/>
        <v/>
      </c>
      <c r="J52" s="109"/>
      <c r="K52" s="111" t="str">
        <f t="shared" si="1"/>
        <v/>
      </c>
      <c r="L52" s="110" t="str">
        <f t="shared" si="2"/>
        <v/>
      </c>
      <c r="M52" s="112"/>
    </row>
    <row r="53" spans="1:13" ht="19.899999999999999" customHeight="1">
      <c r="A53" s="104" t="s">
        <v>67</v>
      </c>
      <c r="B53" s="105" t="s">
        <v>68</v>
      </c>
      <c r="C53" s="106">
        <v>40210</v>
      </c>
      <c r="D53" s="107"/>
      <c r="E53" s="108"/>
      <c r="F53" s="109"/>
      <c r="G53" s="109"/>
      <c r="H53" s="110"/>
      <c r="I53" s="110" t="str">
        <f t="shared" si="0"/>
        <v/>
      </c>
      <c r="J53" s="109"/>
      <c r="K53" s="111" t="str">
        <f t="shared" si="1"/>
        <v/>
      </c>
      <c r="L53" s="110" t="str">
        <f t="shared" si="2"/>
        <v/>
      </c>
      <c r="M53" s="112"/>
    </row>
    <row r="54" spans="1:13" ht="19.899999999999999" customHeight="1">
      <c r="A54" s="104" t="s">
        <v>69</v>
      </c>
      <c r="B54" s="105" t="s">
        <v>70</v>
      </c>
      <c r="C54" s="106">
        <v>40220</v>
      </c>
      <c r="D54" s="107"/>
      <c r="E54" s="108"/>
      <c r="F54" s="109"/>
      <c r="G54" s="109"/>
      <c r="H54" s="110"/>
      <c r="I54" s="110" t="str">
        <f t="shared" si="0"/>
        <v/>
      </c>
      <c r="J54" s="109"/>
      <c r="K54" s="111" t="str">
        <f t="shared" si="1"/>
        <v/>
      </c>
      <c r="L54" s="110" t="str">
        <f t="shared" si="2"/>
        <v/>
      </c>
      <c r="M54" s="112"/>
    </row>
    <row r="55" spans="1:13" ht="19.899999999999999" customHeight="1">
      <c r="A55" s="104" t="s">
        <v>71</v>
      </c>
      <c r="B55" s="105" t="s">
        <v>35</v>
      </c>
      <c r="C55" s="106">
        <v>40230</v>
      </c>
      <c r="D55" s="107"/>
      <c r="E55" s="108"/>
      <c r="F55" s="109"/>
      <c r="G55" s="109"/>
      <c r="H55" s="110"/>
      <c r="I55" s="110" t="str">
        <f t="shared" si="0"/>
        <v/>
      </c>
      <c r="J55" s="109"/>
      <c r="K55" s="111" t="str">
        <f t="shared" si="1"/>
        <v/>
      </c>
      <c r="L55" s="110" t="str">
        <f t="shared" si="2"/>
        <v/>
      </c>
      <c r="M55" s="112"/>
    </row>
    <row r="56" spans="1:13" ht="19.899999999999999" customHeight="1">
      <c r="A56" s="104"/>
      <c r="B56" s="105"/>
      <c r="C56" s="106"/>
      <c r="D56" s="107"/>
      <c r="E56" s="108"/>
      <c r="F56" s="109"/>
      <c r="G56" s="109"/>
      <c r="H56" s="110"/>
      <c r="I56" s="110"/>
      <c r="J56" s="109"/>
      <c r="K56" s="111"/>
      <c r="L56" s="110"/>
      <c r="M56" s="112"/>
    </row>
    <row r="57" spans="1:13" ht="19.899999999999999" customHeight="1">
      <c r="A57" s="114" t="s">
        <v>72</v>
      </c>
      <c r="B57" s="115" t="s">
        <v>37</v>
      </c>
      <c r="C57" s="106">
        <v>40311</v>
      </c>
      <c r="D57" s="107"/>
      <c r="E57" s="108"/>
      <c r="F57" s="109" t="s">
        <v>73</v>
      </c>
      <c r="G57" s="109" t="s">
        <v>74</v>
      </c>
      <c r="H57" s="110">
        <v>2000</v>
      </c>
      <c r="I57" s="110">
        <f>IF(ROUND(H57*1.1,0)=0,"",ROUND(H57*1.1,0))</f>
        <v>2200</v>
      </c>
      <c r="J57" s="109"/>
      <c r="K57" s="111">
        <f>IF(ROUND(H57*0.9,0)=0,"",ROUND(H57*0.9,0))</f>
        <v>1800</v>
      </c>
      <c r="L57" s="110">
        <f>IFERROR(ROUND(K57*1.1,0),"")</f>
        <v>1980</v>
      </c>
      <c r="M57" s="112"/>
    </row>
    <row r="58" spans="1:13" ht="19.899999999999999" customHeight="1">
      <c r="A58" s="65"/>
      <c r="B58" s="66"/>
      <c r="C58" s="106">
        <v>40312</v>
      </c>
      <c r="D58" s="107"/>
      <c r="E58" s="108"/>
      <c r="F58" s="109" t="s">
        <v>75</v>
      </c>
      <c r="G58" s="109" t="s">
        <v>74</v>
      </c>
      <c r="H58" s="110">
        <v>2000</v>
      </c>
      <c r="I58" s="110">
        <f>IF(ROUND(H58*1.1,0)=0,"",ROUND(H58*1.1,0))</f>
        <v>2200</v>
      </c>
      <c r="J58" s="109"/>
      <c r="K58" s="111">
        <f>IF(ROUND(H58*0.9,0)=0,"",ROUND(H58*0.9,0))</f>
        <v>1800</v>
      </c>
      <c r="L58" s="110">
        <f>IFERROR(ROUND(K58*1.1,0),"")</f>
        <v>1980</v>
      </c>
      <c r="M58" s="112"/>
    </row>
    <row r="59" spans="1:13" ht="19.899999999999999" customHeight="1" thickBot="1">
      <c r="A59" s="75"/>
      <c r="B59" s="76"/>
      <c r="C59" s="77"/>
      <c r="D59" s="78"/>
      <c r="E59" s="79"/>
      <c r="F59" s="80"/>
      <c r="G59" s="80"/>
      <c r="H59" s="81"/>
      <c r="I59" s="81"/>
      <c r="J59" s="80"/>
      <c r="K59" s="82"/>
      <c r="L59" s="81"/>
      <c r="M59" s="83"/>
    </row>
    <row r="60" spans="1:13" ht="19.899999999999999" customHeight="1" thickTop="1">
      <c r="A60" s="84"/>
      <c r="B60" s="84"/>
    </row>
    <row r="61" spans="1:13" s="5" customFormat="1" ht="20.100000000000001" customHeight="1">
      <c r="A61" s="1"/>
      <c r="B61" s="1"/>
      <c r="C61" s="2"/>
      <c r="D61" s="1"/>
      <c r="E61" s="3"/>
      <c r="F61" s="1"/>
      <c r="G61" s="1"/>
      <c r="H61" s="4"/>
      <c r="I61" s="4"/>
      <c r="J61" s="1"/>
      <c r="K61" s="1"/>
      <c r="L61" s="4"/>
      <c r="M61" s="1"/>
    </row>
    <row r="62" spans="1:13" s="55" customFormat="1" ht="20.100000000000001" customHeight="1">
      <c r="A62" s="184" t="s">
        <v>76</v>
      </c>
      <c r="B62" s="185"/>
      <c r="C62" s="185"/>
      <c r="D62" s="186"/>
      <c r="E62" s="50"/>
      <c r="F62" s="51"/>
      <c r="G62" s="51"/>
      <c r="H62" s="52"/>
      <c r="I62" s="52"/>
      <c r="J62" s="53"/>
      <c r="K62" s="52"/>
      <c r="L62" s="52"/>
      <c r="M62" s="51"/>
    </row>
    <row r="63" spans="1:13" s="55" customFormat="1" ht="20.100000000000001" customHeight="1" thickBot="1">
      <c r="A63" s="56"/>
      <c r="B63" s="56"/>
      <c r="C63" s="57"/>
      <c r="D63" s="57"/>
      <c r="E63" s="50"/>
      <c r="F63" s="51"/>
      <c r="G63" s="51"/>
      <c r="H63" s="52"/>
      <c r="I63" s="52"/>
      <c r="J63" s="53"/>
      <c r="K63" s="52"/>
      <c r="L63" s="52"/>
      <c r="M63" s="51"/>
    </row>
    <row r="64" spans="1:13" s="11" customFormat="1" ht="20.100000000000001" customHeight="1" thickTop="1" thickBot="1">
      <c r="A64" s="59" t="s">
        <v>16</v>
      </c>
      <c r="B64" s="60" t="s">
        <v>17</v>
      </c>
      <c r="C64" s="187" t="s">
        <v>18</v>
      </c>
      <c r="D64" s="187"/>
      <c r="E64" s="61"/>
      <c r="F64" s="60" t="s">
        <v>19</v>
      </c>
      <c r="G64" s="60" t="s">
        <v>20</v>
      </c>
      <c r="H64" s="62" t="s">
        <v>21</v>
      </c>
      <c r="I64" s="62" t="s">
        <v>22</v>
      </c>
      <c r="J64" s="63"/>
      <c r="K64" s="62"/>
      <c r="L64" s="62" t="s">
        <v>23</v>
      </c>
      <c r="M64" s="64" t="s">
        <v>24</v>
      </c>
    </row>
    <row r="65" spans="1:13" ht="19.899999999999999" customHeight="1">
      <c r="A65" s="65" t="s">
        <v>77</v>
      </c>
      <c r="B65" s="66" t="s">
        <v>78</v>
      </c>
      <c r="C65" s="67">
        <v>40410</v>
      </c>
      <c r="D65" s="68"/>
      <c r="E65" s="69"/>
      <c r="F65" s="70"/>
      <c r="G65" s="70"/>
      <c r="H65" s="71"/>
      <c r="I65" s="71" t="str">
        <f>IF(ROUND(H65*1.1,0)=0,"",ROUND(H65*1.1,0))</f>
        <v/>
      </c>
      <c r="J65" s="70"/>
      <c r="K65" s="72" t="str">
        <f>IF(ROUND(H65*0.9,0)=0,"",ROUND(H65*0.9,0))</f>
        <v/>
      </c>
      <c r="L65" s="71" t="str">
        <f>IFERROR(ROUND(K65*1.1,0),"")</f>
        <v/>
      </c>
      <c r="M65" s="73"/>
    </row>
    <row r="66" spans="1:13" ht="19.899999999999999" customHeight="1">
      <c r="A66" s="104" t="s">
        <v>79</v>
      </c>
      <c r="B66" s="105" t="s">
        <v>41</v>
      </c>
      <c r="C66" s="106">
        <v>40420</v>
      </c>
      <c r="D66" s="107"/>
      <c r="E66" s="108"/>
      <c r="F66" s="109"/>
      <c r="G66" s="109"/>
      <c r="H66" s="110"/>
      <c r="I66" s="110" t="str">
        <f>IF(ROUND(H66*1.1,0)=0,"",ROUND(H66*1.1,0))</f>
        <v/>
      </c>
      <c r="J66" s="109"/>
      <c r="K66" s="111" t="str">
        <f>IF(ROUND(H66*0.9,0)=0,"",ROUND(H66*0.9,0))</f>
        <v/>
      </c>
      <c r="L66" s="110" t="str">
        <f>IFERROR(ROUND(K66*1.1,0),"")</f>
        <v/>
      </c>
      <c r="M66" s="112"/>
    </row>
    <row r="67" spans="1:13" ht="19.899999999999999" customHeight="1">
      <c r="A67" s="104" t="s">
        <v>80</v>
      </c>
      <c r="B67" s="105" t="s">
        <v>81</v>
      </c>
      <c r="C67" s="106">
        <v>40430</v>
      </c>
      <c r="D67" s="107"/>
      <c r="E67" s="108"/>
      <c r="F67" s="109"/>
      <c r="G67" s="109"/>
      <c r="H67" s="110"/>
      <c r="I67" s="110" t="str">
        <f>IF(ROUND(H67*1.1,0)=0,"",ROUND(H67*1.1,0))</f>
        <v/>
      </c>
      <c r="J67" s="109"/>
      <c r="K67" s="111" t="str">
        <f>IF(ROUND(H67*0.9,0)=0,"",ROUND(H67*0.9,0))</f>
        <v/>
      </c>
      <c r="L67" s="110" t="str">
        <f>IFERROR(ROUND(K67*1.1,0),"")</f>
        <v/>
      </c>
      <c r="M67" s="112"/>
    </row>
    <row r="68" spans="1:13" ht="19.899999999999999" customHeight="1" thickBot="1">
      <c r="A68" s="75"/>
      <c r="B68" s="76"/>
      <c r="C68" s="77"/>
      <c r="D68" s="78"/>
      <c r="E68" s="79"/>
      <c r="F68" s="80"/>
      <c r="G68" s="80"/>
      <c r="H68" s="81"/>
      <c r="I68" s="81"/>
      <c r="J68" s="80"/>
      <c r="K68" s="82"/>
      <c r="L68" s="81"/>
      <c r="M68" s="83"/>
    </row>
    <row r="69" spans="1:13" ht="19.899999999999999" customHeight="1" thickTop="1">
      <c r="A69" s="84"/>
      <c r="B69" s="84"/>
    </row>
    <row r="70" spans="1:13" s="5" customFormat="1" ht="20.100000000000001" customHeight="1">
      <c r="A70" s="1"/>
      <c r="B70" s="1"/>
      <c r="C70" s="2"/>
      <c r="D70" s="1"/>
      <c r="E70" s="3"/>
      <c r="F70" s="1"/>
      <c r="G70" s="1"/>
      <c r="H70" s="4"/>
      <c r="I70" s="4"/>
      <c r="J70" s="1"/>
      <c r="K70" s="1"/>
      <c r="L70" s="4"/>
      <c r="M70" s="1"/>
    </row>
    <row r="71" spans="1:13" s="55" customFormat="1" ht="20.100000000000001" customHeight="1">
      <c r="A71" s="184" t="s">
        <v>82</v>
      </c>
      <c r="B71" s="185"/>
      <c r="C71" s="185"/>
      <c r="D71" s="186"/>
      <c r="E71" s="50"/>
      <c r="F71" s="51"/>
      <c r="G71" s="51"/>
      <c r="H71" s="52"/>
      <c r="I71" s="52"/>
      <c r="J71" s="53"/>
      <c r="K71" s="52"/>
      <c r="L71" s="52"/>
      <c r="M71" s="51"/>
    </row>
    <row r="72" spans="1:13" s="55" customFormat="1" ht="20.100000000000001" customHeight="1" thickBot="1">
      <c r="A72" s="56"/>
      <c r="B72" s="56"/>
      <c r="C72" s="57"/>
      <c r="D72" s="57"/>
      <c r="E72" s="50"/>
      <c r="F72" s="51"/>
      <c r="G72" s="51"/>
      <c r="H72" s="52"/>
      <c r="I72" s="52"/>
      <c r="J72" s="53"/>
      <c r="K72" s="52"/>
      <c r="L72" s="52"/>
      <c r="M72" s="51"/>
    </row>
    <row r="73" spans="1:13" s="11" customFormat="1" ht="20.100000000000001" customHeight="1" thickTop="1" thickBot="1">
      <c r="A73" s="59" t="s">
        <v>16</v>
      </c>
      <c r="B73" s="60" t="s">
        <v>17</v>
      </c>
      <c r="C73" s="187" t="s">
        <v>18</v>
      </c>
      <c r="D73" s="187"/>
      <c r="E73" s="61"/>
      <c r="F73" s="60" t="s">
        <v>19</v>
      </c>
      <c r="G73" s="60" t="s">
        <v>20</v>
      </c>
      <c r="H73" s="62" t="s">
        <v>21</v>
      </c>
      <c r="I73" s="62" t="s">
        <v>22</v>
      </c>
      <c r="J73" s="63"/>
      <c r="K73" s="62"/>
      <c r="L73" s="62" t="s">
        <v>23</v>
      </c>
      <c r="M73" s="64" t="s">
        <v>24</v>
      </c>
    </row>
    <row r="74" spans="1:13" ht="19.899999999999999" customHeight="1">
      <c r="A74" s="116" t="s">
        <v>83</v>
      </c>
      <c r="B74" s="117" t="s">
        <v>26</v>
      </c>
      <c r="C74" s="67">
        <v>40451</v>
      </c>
      <c r="D74" s="68"/>
      <c r="E74" s="69"/>
      <c r="F74" s="70" t="s">
        <v>84</v>
      </c>
      <c r="G74" s="70" t="s">
        <v>85</v>
      </c>
      <c r="H74" s="71">
        <v>2100</v>
      </c>
      <c r="I74" s="71">
        <f t="shared" ref="I74:I108" si="3">IF(ROUND(H74*1.1,0)=0,"",ROUND(H74*1.1,0))</f>
        <v>2310</v>
      </c>
      <c r="J74" s="70"/>
      <c r="K74" s="72">
        <f t="shared" ref="K74:K108" si="4">IF(ROUND(H74*0.9,0)=0,"",ROUND(H74*0.9,0))</f>
        <v>1890</v>
      </c>
      <c r="L74" s="71">
        <f t="shared" ref="L74:L108" si="5">IFERROR(ROUND(K74*1.1,0),"")</f>
        <v>2079</v>
      </c>
      <c r="M74" s="73"/>
    </row>
    <row r="75" spans="1:13" ht="19.899999999999999" customHeight="1">
      <c r="A75" s="65"/>
      <c r="B75" s="66"/>
      <c r="C75" s="106">
        <v>40452</v>
      </c>
      <c r="D75" s="107"/>
      <c r="E75" s="108" t="s">
        <v>86</v>
      </c>
      <c r="F75" s="109" t="s">
        <v>87</v>
      </c>
      <c r="G75" s="109" t="s">
        <v>88</v>
      </c>
      <c r="H75" s="110">
        <v>2000</v>
      </c>
      <c r="I75" s="110">
        <f t="shared" si="3"/>
        <v>2200</v>
      </c>
      <c r="J75" s="109" t="s">
        <v>89</v>
      </c>
      <c r="K75" s="111">
        <f>IF(ROUND(H75*0.95,0)=0,"",ROUND(H75*0.95,0))</f>
        <v>1900</v>
      </c>
      <c r="L75" s="110">
        <f t="shared" si="5"/>
        <v>2090</v>
      </c>
      <c r="M75" s="118" t="s">
        <v>90</v>
      </c>
    </row>
    <row r="76" spans="1:13" ht="19.899999999999999" customHeight="1">
      <c r="A76" s="104" t="s">
        <v>91</v>
      </c>
      <c r="B76" s="105" t="s">
        <v>92</v>
      </c>
      <c r="C76" s="106">
        <v>40520</v>
      </c>
      <c r="D76" s="107"/>
      <c r="E76" s="108"/>
      <c r="F76" s="109"/>
      <c r="G76" s="109"/>
      <c r="H76" s="110"/>
      <c r="I76" s="110" t="str">
        <f t="shared" si="3"/>
        <v/>
      </c>
      <c r="J76" s="109"/>
      <c r="K76" s="111" t="str">
        <f t="shared" si="4"/>
        <v/>
      </c>
      <c r="L76" s="110" t="str">
        <f t="shared" si="5"/>
        <v/>
      </c>
      <c r="M76" s="112"/>
    </row>
    <row r="77" spans="1:13" ht="19.899999999999999" customHeight="1">
      <c r="A77" s="104" t="s">
        <v>93</v>
      </c>
      <c r="B77" s="105" t="s">
        <v>94</v>
      </c>
      <c r="C77" s="106">
        <v>40540</v>
      </c>
      <c r="D77" s="107"/>
      <c r="E77" s="108"/>
      <c r="F77" s="109"/>
      <c r="G77" s="109"/>
      <c r="H77" s="110"/>
      <c r="I77" s="110" t="str">
        <f t="shared" si="3"/>
        <v/>
      </c>
      <c r="J77" s="109"/>
      <c r="K77" s="111" t="str">
        <f t="shared" si="4"/>
        <v/>
      </c>
      <c r="L77" s="110" t="str">
        <f t="shared" si="5"/>
        <v/>
      </c>
      <c r="M77" s="112"/>
    </row>
    <row r="78" spans="1:13" ht="19.899999999999999" customHeight="1">
      <c r="A78" s="104" t="s">
        <v>95</v>
      </c>
      <c r="B78" s="105" t="s">
        <v>96</v>
      </c>
      <c r="C78" s="106">
        <v>40550</v>
      </c>
      <c r="D78" s="107"/>
      <c r="E78" s="108" t="s">
        <v>86</v>
      </c>
      <c r="F78" s="109" t="s">
        <v>97</v>
      </c>
      <c r="G78" s="109" t="s">
        <v>98</v>
      </c>
      <c r="H78" s="110">
        <v>2500</v>
      </c>
      <c r="I78" s="110">
        <f t="shared" si="3"/>
        <v>2750</v>
      </c>
      <c r="J78" s="109"/>
      <c r="K78" s="111">
        <f t="shared" si="4"/>
        <v>2250</v>
      </c>
      <c r="L78" s="110">
        <f t="shared" si="5"/>
        <v>2475</v>
      </c>
      <c r="M78" s="112"/>
    </row>
    <row r="79" spans="1:13" ht="19.899999999999999" customHeight="1">
      <c r="A79" s="104" t="s">
        <v>99</v>
      </c>
      <c r="B79" s="105" t="s">
        <v>100</v>
      </c>
      <c r="C79" s="106">
        <v>40600</v>
      </c>
      <c r="D79" s="107"/>
      <c r="E79" s="108"/>
      <c r="F79" s="109"/>
      <c r="G79" s="109"/>
      <c r="H79" s="110"/>
      <c r="I79" s="110" t="str">
        <f t="shared" si="3"/>
        <v/>
      </c>
      <c r="J79" s="109"/>
      <c r="K79" s="111" t="str">
        <f t="shared" si="4"/>
        <v/>
      </c>
      <c r="L79" s="110" t="str">
        <f t="shared" si="5"/>
        <v/>
      </c>
      <c r="M79" s="112"/>
    </row>
    <row r="80" spans="1:13" ht="19.899999999999999" customHeight="1">
      <c r="A80" s="104" t="s">
        <v>101</v>
      </c>
      <c r="B80" s="105" t="s">
        <v>66</v>
      </c>
      <c r="C80" s="106">
        <v>40640</v>
      </c>
      <c r="D80" s="107"/>
      <c r="E80" s="108"/>
      <c r="F80" s="109"/>
      <c r="G80" s="109"/>
      <c r="H80" s="110"/>
      <c r="I80" s="110" t="str">
        <f t="shared" si="3"/>
        <v/>
      </c>
      <c r="J80" s="109"/>
      <c r="K80" s="111" t="str">
        <f t="shared" si="4"/>
        <v/>
      </c>
      <c r="L80" s="110" t="str">
        <f t="shared" si="5"/>
        <v/>
      </c>
      <c r="M80" s="112"/>
    </row>
    <row r="81" spans="1:13" ht="19.899999999999999" customHeight="1">
      <c r="A81" s="104" t="s">
        <v>102</v>
      </c>
      <c r="B81" s="105" t="s">
        <v>103</v>
      </c>
      <c r="C81" s="106">
        <v>40651</v>
      </c>
      <c r="D81" s="107"/>
      <c r="E81" s="108"/>
      <c r="F81" s="109" t="s">
        <v>104</v>
      </c>
      <c r="G81" s="109" t="s">
        <v>105</v>
      </c>
      <c r="H81" s="110">
        <v>2200</v>
      </c>
      <c r="I81" s="110">
        <f t="shared" si="3"/>
        <v>2420</v>
      </c>
      <c r="J81" s="109"/>
      <c r="K81" s="111">
        <f t="shared" si="4"/>
        <v>1980</v>
      </c>
      <c r="L81" s="110">
        <f t="shared" si="5"/>
        <v>2178</v>
      </c>
      <c r="M81" s="112"/>
    </row>
    <row r="82" spans="1:13" ht="19.899999999999999" customHeight="1">
      <c r="A82" s="104" t="s">
        <v>102</v>
      </c>
      <c r="B82" s="105" t="s">
        <v>103</v>
      </c>
      <c r="C82" s="106">
        <v>40652</v>
      </c>
      <c r="D82" s="107"/>
      <c r="E82" s="108"/>
      <c r="F82" s="109" t="s">
        <v>106</v>
      </c>
      <c r="G82" s="109" t="s">
        <v>105</v>
      </c>
      <c r="H82" s="110">
        <v>1500</v>
      </c>
      <c r="I82" s="110">
        <f t="shared" si="3"/>
        <v>1650</v>
      </c>
      <c r="J82" s="109"/>
      <c r="K82" s="111">
        <f t="shared" si="4"/>
        <v>1350</v>
      </c>
      <c r="L82" s="110">
        <f t="shared" si="5"/>
        <v>1485</v>
      </c>
      <c r="M82" s="112"/>
    </row>
    <row r="83" spans="1:13" ht="19.899999999999999" customHeight="1">
      <c r="A83" s="104" t="s">
        <v>107</v>
      </c>
      <c r="B83" s="105" t="s">
        <v>96</v>
      </c>
      <c r="C83" s="106">
        <v>40810</v>
      </c>
      <c r="D83" s="107"/>
      <c r="E83" s="108" t="s">
        <v>86</v>
      </c>
      <c r="F83" s="109" t="s">
        <v>108</v>
      </c>
      <c r="G83" s="109" t="s">
        <v>109</v>
      </c>
      <c r="H83" s="110">
        <v>2000</v>
      </c>
      <c r="I83" s="110">
        <f t="shared" si="3"/>
        <v>2200</v>
      </c>
      <c r="J83" s="109"/>
      <c r="K83" s="111">
        <f t="shared" si="4"/>
        <v>1800</v>
      </c>
      <c r="L83" s="110">
        <f t="shared" si="5"/>
        <v>1980</v>
      </c>
      <c r="M83" s="112"/>
    </row>
    <row r="84" spans="1:13" ht="19.899999999999999" customHeight="1">
      <c r="A84" s="104" t="s">
        <v>110</v>
      </c>
      <c r="B84" s="105" t="s">
        <v>111</v>
      </c>
      <c r="C84" s="106">
        <v>40830</v>
      </c>
      <c r="D84" s="107"/>
      <c r="E84" s="108"/>
      <c r="F84" s="109" t="s">
        <v>112</v>
      </c>
      <c r="G84" s="109" t="s">
        <v>113</v>
      </c>
      <c r="H84" s="110">
        <v>2000</v>
      </c>
      <c r="I84" s="110">
        <f t="shared" si="3"/>
        <v>2200</v>
      </c>
      <c r="J84" s="109"/>
      <c r="K84" s="111">
        <f t="shared" si="4"/>
        <v>1800</v>
      </c>
      <c r="L84" s="110">
        <f t="shared" si="5"/>
        <v>1980</v>
      </c>
      <c r="M84" s="112"/>
    </row>
    <row r="85" spans="1:13" ht="19.899999999999999" customHeight="1">
      <c r="A85" s="104" t="s">
        <v>114</v>
      </c>
      <c r="B85" s="105" t="s">
        <v>115</v>
      </c>
      <c r="C85" s="106">
        <v>40840</v>
      </c>
      <c r="D85" s="107"/>
      <c r="E85" s="108"/>
      <c r="F85" s="109"/>
      <c r="G85" s="109"/>
      <c r="H85" s="110"/>
      <c r="I85" s="110" t="str">
        <f t="shared" si="3"/>
        <v/>
      </c>
      <c r="J85" s="109"/>
      <c r="K85" s="111" t="str">
        <f t="shared" si="4"/>
        <v/>
      </c>
      <c r="L85" s="110" t="str">
        <f t="shared" si="5"/>
        <v/>
      </c>
      <c r="M85" s="112"/>
    </row>
    <row r="86" spans="1:13" ht="19.899999999999999" customHeight="1">
      <c r="A86" s="104" t="s">
        <v>116</v>
      </c>
      <c r="B86" s="105" t="s">
        <v>117</v>
      </c>
      <c r="C86" s="106">
        <v>40860</v>
      </c>
      <c r="D86" s="107"/>
      <c r="E86" s="108"/>
      <c r="F86" s="109" t="s">
        <v>118</v>
      </c>
      <c r="G86" s="109" t="s">
        <v>119</v>
      </c>
      <c r="H86" s="110">
        <v>920</v>
      </c>
      <c r="I86" s="110">
        <f t="shared" si="3"/>
        <v>1012</v>
      </c>
      <c r="J86" s="109"/>
      <c r="K86" s="111">
        <f t="shared" si="4"/>
        <v>828</v>
      </c>
      <c r="L86" s="110">
        <f t="shared" si="5"/>
        <v>911</v>
      </c>
      <c r="M86" s="112"/>
    </row>
    <row r="87" spans="1:13" ht="19.899999999999999" customHeight="1">
      <c r="A87" s="104" t="s">
        <v>120</v>
      </c>
      <c r="B87" s="105" t="s">
        <v>117</v>
      </c>
      <c r="C87" s="106">
        <v>40870</v>
      </c>
      <c r="D87" s="107"/>
      <c r="E87" s="108"/>
      <c r="F87" s="109"/>
      <c r="G87" s="109"/>
      <c r="H87" s="110"/>
      <c r="I87" s="110" t="str">
        <f t="shared" si="3"/>
        <v/>
      </c>
      <c r="J87" s="109"/>
      <c r="K87" s="111" t="str">
        <f t="shared" si="4"/>
        <v/>
      </c>
      <c r="L87" s="110" t="str">
        <f t="shared" si="5"/>
        <v/>
      </c>
      <c r="M87" s="112"/>
    </row>
    <row r="88" spans="1:13" ht="19.899999999999999" customHeight="1">
      <c r="A88" s="104" t="s">
        <v>121</v>
      </c>
      <c r="B88" s="105" t="s">
        <v>122</v>
      </c>
      <c r="C88" s="106">
        <v>40880</v>
      </c>
      <c r="D88" s="107"/>
      <c r="E88" s="108"/>
      <c r="F88" s="109" t="s">
        <v>123</v>
      </c>
      <c r="G88" s="109" t="s">
        <v>124</v>
      </c>
      <c r="H88" s="110">
        <v>2800</v>
      </c>
      <c r="I88" s="110">
        <f t="shared" si="3"/>
        <v>3080</v>
      </c>
      <c r="J88" s="109"/>
      <c r="K88" s="111">
        <f t="shared" si="4"/>
        <v>2520</v>
      </c>
      <c r="L88" s="110">
        <f t="shared" si="5"/>
        <v>2772</v>
      </c>
      <c r="M88" s="112"/>
    </row>
    <row r="89" spans="1:13" ht="19.899999999999999" customHeight="1">
      <c r="A89" s="104" t="s">
        <v>125</v>
      </c>
      <c r="B89" s="105" t="s">
        <v>126</v>
      </c>
      <c r="C89" s="106">
        <v>40890</v>
      </c>
      <c r="D89" s="107"/>
      <c r="E89" s="108"/>
      <c r="F89" s="109" t="s">
        <v>127</v>
      </c>
      <c r="G89" s="109" t="s">
        <v>124</v>
      </c>
      <c r="H89" s="110">
        <v>2600</v>
      </c>
      <c r="I89" s="110">
        <f t="shared" si="3"/>
        <v>2860</v>
      </c>
      <c r="J89" s="109"/>
      <c r="K89" s="111">
        <f t="shared" si="4"/>
        <v>2340</v>
      </c>
      <c r="L89" s="110">
        <f t="shared" si="5"/>
        <v>2574</v>
      </c>
      <c r="M89" s="112"/>
    </row>
    <row r="90" spans="1:13" ht="19.899999999999999" customHeight="1">
      <c r="A90" s="104" t="s">
        <v>128</v>
      </c>
      <c r="B90" s="105" t="s">
        <v>122</v>
      </c>
      <c r="C90" s="106">
        <v>40900</v>
      </c>
      <c r="D90" s="107"/>
      <c r="E90" s="108"/>
      <c r="F90" s="109" t="s">
        <v>129</v>
      </c>
      <c r="G90" s="109" t="s">
        <v>105</v>
      </c>
      <c r="H90" s="110">
        <v>2200</v>
      </c>
      <c r="I90" s="110">
        <f t="shared" si="3"/>
        <v>2420</v>
      </c>
      <c r="J90" s="109"/>
      <c r="K90" s="111">
        <f t="shared" si="4"/>
        <v>1980</v>
      </c>
      <c r="L90" s="110">
        <f t="shared" si="5"/>
        <v>2178</v>
      </c>
      <c r="M90" s="112"/>
    </row>
    <row r="91" spans="1:13" ht="19.899999999999999" customHeight="1">
      <c r="A91" s="104" t="s">
        <v>130</v>
      </c>
      <c r="B91" s="105" t="s">
        <v>131</v>
      </c>
      <c r="C91" s="106">
        <v>40910</v>
      </c>
      <c r="D91" s="107"/>
      <c r="E91" s="108"/>
      <c r="F91" s="109" t="s">
        <v>132</v>
      </c>
      <c r="G91" s="109" t="s">
        <v>133</v>
      </c>
      <c r="H91" s="110">
        <v>1800</v>
      </c>
      <c r="I91" s="110">
        <f t="shared" si="3"/>
        <v>1980</v>
      </c>
      <c r="J91" s="109"/>
      <c r="K91" s="111">
        <f t="shared" si="4"/>
        <v>1620</v>
      </c>
      <c r="L91" s="110">
        <f t="shared" si="5"/>
        <v>1782</v>
      </c>
      <c r="M91" s="112"/>
    </row>
    <row r="92" spans="1:13" ht="19.899999999999999" customHeight="1">
      <c r="A92" s="104" t="s">
        <v>134</v>
      </c>
      <c r="B92" s="105" t="s">
        <v>135</v>
      </c>
      <c r="C92" s="106">
        <v>40920</v>
      </c>
      <c r="D92" s="107"/>
      <c r="E92" s="108"/>
      <c r="F92" s="109"/>
      <c r="G92" s="109"/>
      <c r="H92" s="110"/>
      <c r="I92" s="110" t="str">
        <f t="shared" si="3"/>
        <v/>
      </c>
      <c r="J92" s="109"/>
      <c r="K92" s="111" t="str">
        <f t="shared" si="4"/>
        <v/>
      </c>
      <c r="L92" s="110" t="str">
        <f t="shared" si="5"/>
        <v/>
      </c>
      <c r="M92" s="112"/>
    </row>
    <row r="93" spans="1:13" ht="19.899999999999999" customHeight="1">
      <c r="A93" s="104" t="s">
        <v>136</v>
      </c>
      <c r="B93" s="105" t="s">
        <v>137</v>
      </c>
      <c r="C93" s="106">
        <v>40930</v>
      </c>
      <c r="D93" s="107"/>
      <c r="E93" s="108"/>
      <c r="F93" s="109"/>
      <c r="G93" s="109"/>
      <c r="H93" s="110"/>
      <c r="I93" s="110" t="str">
        <f t="shared" si="3"/>
        <v/>
      </c>
      <c r="J93" s="109"/>
      <c r="K93" s="111" t="str">
        <f t="shared" si="4"/>
        <v/>
      </c>
      <c r="L93" s="110" t="str">
        <f t="shared" si="5"/>
        <v/>
      </c>
      <c r="M93" s="112"/>
    </row>
    <row r="94" spans="1:13" ht="19.899999999999999" customHeight="1">
      <c r="A94" s="104" t="s">
        <v>138</v>
      </c>
      <c r="B94" s="105" t="s">
        <v>56</v>
      </c>
      <c r="C94" s="106">
        <v>40940</v>
      </c>
      <c r="D94" s="107"/>
      <c r="E94" s="108"/>
      <c r="F94" s="109" t="s">
        <v>54</v>
      </c>
      <c r="G94" s="109"/>
      <c r="H94" s="110"/>
      <c r="I94" s="110" t="str">
        <f t="shared" si="3"/>
        <v/>
      </c>
      <c r="J94" s="109"/>
      <c r="K94" s="111" t="str">
        <f t="shared" si="4"/>
        <v/>
      </c>
      <c r="L94" s="110" t="str">
        <f t="shared" si="5"/>
        <v/>
      </c>
      <c r="M94" s="112"/>
    </row>
    <row r="95" spans="1:13" ht="19.899999999999999" customHeight="1">
      <c r="A95" s="104" t="s">
        <v>139</v>
      </c>
      <c r="B95" s="105" t="s">
        <v>100</v>
      </c>
      <c r="C95" s="106">
        <v>40950</v>
      </c>
      <c r="D95" s="107"/>
      <c r="E95" s="108"/>
      <c r="F95" s="109"/>
      <c r="G95" s="109"/>
      <c r="H95" s="110"/>
      <c r="I95" s="110" t="str">
        <f t="shared" si="3"/>
        <v/>
      </c>
      <c r="J95" s="109"/>
      <c r="K95" s="111" t="str">
        <f t="shared" si="4"/>
        <v/>
      </c>
      <c r="L95" s="110" t="str">
        <f t="shared" si="5"/>
        <v/>
      </c>
      <c r="M95" s="112"/>
    </row>
    <row r="96" spans="1:13" ht="19.899999999999999" customHeight="1">
      <c r="A96" s="104" t="s">
        <v>140</v>
      </c>
      <c r="B96" s="105" t="s">
        <v>141</v>
      </c>
      <c r="C96" s="106">
        <v>40960</v>
      </c>
      <c r="D96" s="107"/>
      <c r="E96" s="108"/>
      <c r="F96" s="109" t="s">
        <v>142</v>
      </c>
      <c r="G96" s="109" t="s">
        <v>143</v>
      </c>
      <c r="H96" s="110">
        <v>2000</v>
      </c>
      <c r="I96" s="110">
        <f t="shared" si="3"/>
        <v>2200</v>
      </c>
      <c r="J96" s="109"/>
      <c r="K96" s="111">
        <f t="shared" si="4"/>
        <v>1800</v>
      </c>
      <c r="L96" s="110">
        <f t="shared" si="5"/>
        <v>1980</v>
      </c>
      <c r="M96" s="112"/>
    </row>
    <row r="97" spans="1:13" ht="19.899999999999999" customHeight="1">
      <c r="A97" s="104" t="s">
        <v>144</v>
      </c>
      <c r="B97" s="105" t="s">
        <v>145</v>
      </c>
      <c r="C97" s="106">
        <v>40970</v>
      </c>
      <c r="D97" s="107"/>
      <c r="E97" s="108"/>
      <c r="F97" s="109"/>
      <c r="G97" s="109"/>
      <c r="H97" s="110"/>
      <c r="I97" s="110" t="str">
        <f t="shared" si="3"/>
        <v/>
      </c>
      <c r="J97" s="109"/>
      <c r="K97" s="111" t="str">
        <f t="shared" si="4"/>
        <v/>
      </c>
      <c r="L97" s="110" t="str">
        <f t="shared" si="5"/>
        <v/>
      </c>
      <c r="M97" s="112"/>
    </row>
    <row r="98" spans="1:13" ht="19.899999999999999" customHeight="1">
      <c r="A98" s="104" t="s">
        <v>146</v>
      </c>
      <c r="B98" s="105" t="s">
        <v>147</v>
      </c>
      <c r="C98" s="113">
        <v>10260</v>
      </c>
      <c r="D98" s="107"/>
      <c r="E98" s="108"/>
      <c r="F98" s="109" t="s">
        <v>148</v>
      </c>
      <c r="G98" s="109" t="s">
        <v>149</v>
      </c>
      <c r="H98" s="110">
        <v>2500</v>
      </c>
      <c r="I98" s="110">
        <f t="shared" si="3"/>
        <v>2750</v>
      </c>
      <c r="J98" s="109"/>
      <c r="K98" s="111">
        <f t="shared" si="4"/>
        <v>2250</v>
      </c>
      <c r="L98" s="110">
        <f t="shared" si="5"/>
        <v>2475</v>
      </c>
      <c r="M98" s="112"/>
    </row>
    <row r="99" spans="1:13" ht="19.899999999999999" customHeight="1">
      <c r="A99" s="104" t="s">
        <v>150</v>
      </c>
      <c r="B99" s="105" t="s">
        <v>122</v>
      </c>
      <c r="C99" s="106">
        <v>40990</v>
      </c>
      <c r="D99" s="107"/>
      <c r="E99" s="108"/>
      <c r="F99" s="109" t="s">
        <v>151</v>
      </c>
      <c r="G99" s="109" t="s">
        <v>152</v>
      </c>
      <c r="H99" s="110">
        <v>2800</v>
      </c>
      <c r="I99" s="110">
        <f t="shared" si="3"/>
        <v>3080</v>
      </c>
      <c r="J99" s="109"/>
      <c r="K99" s="111">
        <f t="shared" si="4"/>
        <v>2520</v>
      </c>
      <c r="L99" s="110">
        <f t="shared" si="5"/>
        <v>2772</v>
      </c>
      <c r="M99" s="112"/>
    </row>
    <row r="100" spans="1:13" ht="19.899999999999999" customHeight="1">
      <c r="A100" s="104" t="s">
        <v>153</v>
      </c>
      <c r="B100" s="105" t="s">
        <v>126</v>
      </c>
      <c r="C100" s="106">
        <v>41000</v>
      </c>
      <c r="D100" s="107"/>
      <c r="E100" s="108"/>
      <c r="F100" s="109"/>
      <c r="G100" s="109"/>
      <c r="H100" s="110"/>
      <c r="I100" s="110" t="str">
        <f t="shared" si="3"/>
        <v/>
      </c>
      <c r="J100" s="109"/>
      <c r="K100" s="111" t="str">
        <f t="shared" si="4"/>
        <v/>
      </c>
      <c r="L100" s="110" t="str">
        <f t="shared" si="5"/>
        <v/>
      </c>
      <c r="M100" s="112"/>
    </row>
    <row r="101" spans="1:13" ht="19.899999999999999" customHeight="1">
      <c r="A101" s="104" t="s">
        <v>154</v>
      </c>
      <c r="B101" s="105" t="s">
        <v>155</v>
      </c>
      <c r="C101" s="106">
        <v>41010</v>
      </c>
      <c r="D101" s="107"/>
      <c r="E101" s="108"/>
      <c r="F101" s="109"/>
      <c r="G101" s="109"/>
      <c r="H101" s="110"/>
      <c r="I101" s="110" t="str">
        <f t="shared" si="3"/>
        <v/>
      </c>
      <c r="J101" s="109"/>
      <c r="K101" s="111" t="str">
        <f t="shared" si="4"/>
        <v/>
      </c>
      <c r="L101" s="110" t="str">
        <f t="shared" si="5"/>
        <v/>
      </c>
      <c r="M101" s="112"/>
    </row>
    <row r="102" spans="1:13" ht="19.899999999999999" customHeight="1">
      <c r="A102" s="104" t="s">
        <v>156</v>
      </c>
      <c r="B102" s="105" t="s">
        <v>157</v>
      </c>
      <c r="C102" s="106">
        <v>41020</v>
      </c>
      <c r="D102" s="107"/>
      <c r="E102" s="108"/>
      <c r="F102" s="109" t="s">
        <v>158</v>
      </c>
      <c r="G102" s="109" t="s">
        <v>105</v>
      </c>
      <c r="H102" s="110">
        <v>1800</v>
      </c>
      <c r="I102" s="110">
        <f t="shared" si="3"/>
        <v>1980</v>
      </c>
      <c r="J102" s="109"/>
      <c r="K102" s="111">
        <f t="shared" si="4"/>
        <v>1620</v>
      </c>
      <c r="L102" s="110">
        <f t="shared" si="5"/>
        <v>1782</v>
      </c>
      <c r="M102" s="112"/>
    </row>
    <row r="103" spans="1:13" ht="19.899999999999999" customHeight="1">
      <c r="A103" s="104" t="s">
        <v>159</v>
      </c>
      <c r="B103" s="105" t="s">
        <v>160</v>
      </c>
      <c r="C103" s="106">
        <v>41030</v>
      </c>
      <c r="D103" s="107"/>
      <c r="E103" s="108"/>
      <c r="F103" s="109" t="s">
        <v>161</v>
      </c>
      <c r="G103" s="109" t="s">
        <v>105</v>
      </c>
      <c r="H103" s="110">
        <v>2200</v>
      </c>
      <c r="I103" s="110">
        <f t="shared" si="3"/>
        <v>2420</v>
      </c>
      <c r="J103" s="109"/>
      <c r="K103" s="111">
        <f t="shared" si="4"/>
        <v>1980</v>
      </c>
      <c r="L103" s="110">
        <f t="shared" si="5"/>
        <v>2178</v>
      </c>
      <c r="M103" s="112"/>
    </row>
    <row r="104" spans="1:13" ht="19.899999999999999" customHeight="1">
      <c r="A104" s="104" t="s">
        <v>162</v>
      </c>
      <c r="B104" s="105" t="s">
        <v>163</v>
      </c>
      <c r="C104" s="113">
        <v>13170</v>
      </c>
      <c r="D104" s="107"/>
      <c r="E104" s="108"/>
      <c r="F104" s="109" t="s">
        <v>164</v>
      </c>
      <c r="G104" s="109" t="s">
        <v>105</v>
      </c>
      <c r="H104" s="110">
        <v>2100</v>
      </c>
      <c r="I104" s="110">
        <f t="shared" si="3"/>
        <v>2310</v>
      </c>
      <c r="J104" s="109"/>
      <c r="K104" s="111">
        <f t="shared" si="4"/>
        <v>1890</v>
      </c>
      <c r="L104" s="110">
        <f t="shared" si="5"/>
        <v>2079</v>
      </c>
      <c r="M104" s="112"/>
    </row>
    <row r="105" spans="1:13" ht="19.899999999999999" customHeight="1">
      <c r="A105" s="104" t="s">
        <v>165</v>
      </c>
      <c r="B105" s="105" t="s">
        <v>166</v>
      </c>
      <c r="C105" s="106">
        <v>41050</v>
      </c>
      <c r="D105" s="107"/>
      <c r="E105" s="108"/>
      <c r="F105" s="109" t="s">
        <v>167</v>
      </c>
      <c r="G105" s="109" t="s">
        <v>168</v>
      </c>
      <c r="H105" s="110">
        <v>4000</v>
      </c>
      <c r="I105" s="110">
        <f t="shared" si="3"/>
        <v>4400</v>
      </c>
      <c r="J105" s="109"/>
      <c r="K105" s="111">
        <f t="shared" si="4"/>
        <v>3600</v>
      </c>
      <c r="L105" s="110">
        <f t="shared" si="5"/>
        <v>3960</v>
      </c>
      <c r="M105" s="112"/>
    </row>
    <row r="106" spans="1:13" ht="19.899999999999999" customHeight="1">
      <c r="A106" s="114" t="s">
        <v>169</v>
      </c>
      <c r="B106" s="115" t="s">
        <v>170</v>
      </c>
      <c r="C106" s="106">
        <v>41061</v>
      </c>
      <c r="D106" s="107"/>
      <c r="E106" s="108"/>
      <c r="F106" s="109" t="s">
        <v>171</v>
      </c>
      <c r="G106" s="109" t="s">
        <v>172</v>
      </c>
      <c r="H106" s="110">
        <v>1150</v>
      </c>
      <c r="I106" s="110">
        <f t="shared" si="3"/>
        <v>1265</v>
      </c>
      <c r="J106" s="109"/>
      <c r="K106" s="111">
        <f t="shared" si="4"/>
        <v>1035</v>
      </c>
      <c r="L106" s="110">
        <f t="shared" si="5"/>
        <v>1139</v>
      </c>
      <c r="M106" s="112"/>
    </row>
    <row r="107" spans="1:13" ht="19.899999999999999" customHeight="1">
      <c r="A107" s="116"/>
      <c r="B107" s="117"/>
      <c r="C107" s="106">
        <v>41062</v>
      </c>
      <c r="D107" s="107"/>
      <c r="E107" s="108" t="s">
        <v>86</v>
      </c>
      <c r="F107" s="109" t="s">
        <v>173</v>
      </c>
      <c r="G107" s="109" t="s">
        <v>113</v>
      </c>
      <c r="H107" s="110">
        <v>2000</v>
      </c>
      <c r="I107" s="110">
        <f t="shared" si="3"/>
        <v>2200</v>
      </c>
      <c r="J107" s="109"/>
      <c r="K107" s="111">
        <f t="shared" si="4"/>
        <v>1800</v>
      </c>
      <c r="L107" s="110">
        <f t="shared" si="5"/>
        <v>1980</v>
      </c>
      <c r="M107" s="112"/>
    </row>
    <row r="108" spans="1:13" ht="19.899999999999999" customHeight="1">
      <c r="A108" s="65"/>
      <c r="B108" s="66"/>
      <c r="C108" s="106">
        <v>41063</v>
      </c>
      <c r="D108" s="107"/>
      <c r="E108" s="108" t="s">
        <v>86</v>
      </c>
      <c r="F108" s="109" t="s">
        <v>174</v>
      </c>
      <c r="G108" s="109" t="s">
        <v>175</v>
      </c>
      <c r="H108" s="110">
        <v>860</v>
      </c>
      <c r="I108" s="110">
        <f t="shared" si="3"/>
        <v>946</v>
      </c>
      <c r="J108" s="109"/>
      <c r="K108" s="111">
        <f t="shared" si="4"/>
        <v>774</v>
      </c>
      <c r="L108" s="110">
        <f t="shared" si="5"/>
        <v>851</v>
      </c>
      <c r="M108" s="112"/>
    </row>
    <row r="109" spans="1:13" ht="19.899999999999999" customHeight="1" thickBot="1">
      <c r="A109" s="75"/>
      <c r="B109" s="76"/>
      <c r="C109" s="77"/>
      <c r="D109" s="78"/>
      <c r="E109" s="79"/>
      <c r="F109" s="80"/>
      <c r="G109" s="80"/>
      <c r="H109" s="81"/>
      <c r="I109" s="81"/>
      <c r="J109" s="80"/>
      <c r="K109" s="82"/>
      <c r="L109" s="81"/>
      <c r="M109" s="83"/>
    </row>
    <row r="110" spans="1:13" ht="19.899999999999999" customHeight="1" thickTop="1">
      <c r="A110" s="84"/>
      <c r="B110" s="84"/>
    </row>
    <row r="111" spans="1:13" s="5" customFormat="1" ht="13.5" customHeight="1">
      <c r="A111" s="1"/>
      <c r="B111" s="1"/>
      <c r="C111" s="2"/>
      <c r="D111" s="1"/>
      <c r="E111" s="3"/>
      <c r="F111" s="1"/>
      <c r="G111" s="1"/>
      <c r="H111" s="4"/>
      <c r="I111" s="4"/>
      <c r="J111" s="1"/>
      <c r="K111" s="1"/>
      <c r="L111" s="4"/>
      <c r="M111" s="1"/>
    </row>
    <row r="112" spans="1:13" s="55" customFormat="1" ht="20.100000000000001" customHeight="1">
      <c r="A112" s="184" t="s">
        <v>176</v>
      </c>
      <c r="B112" s="185"/>
      <c r="C112" s="185"/>
      <c r="D112" s="186"/>
      <c r="E112" s="50"/>
      <c r="F112" s="191"/>
      <c r="G112" s="191"/>
      <c r="H112" s="52"/>
      <c r="I112" s="52"/>
      <c r="J112" s="53"/>
      <c r="K112" s="52"/>
      <c r="L112" s="52"/>
      <c r="M112" s="95"/>
    </row>
    <row r="113" spans="1:13" s="55" customFormat="1" ht="20.100000000000001" customHeight="1" thickBot="1">
      <c r="A113" s="56"/>
      <c r="B113" s="56"/>
      <c r="C113" s="57"/>
      <c r="D113" s="57"/>
      <c r="E113" s="50"/>
      <c r="F113" s="51"/>
      <c r="G113" s="51"/>
      <c r="H113" s="52"/>
      <c r="I113" s="52"/>
      <c r="J113" s="53"/>
      <c r="K113" s="52"/>
      <c r="L113" s="52"/>
      <c r="M113" s="95"/>
    </row>
    <row r="114" spans="1:13" s="11" customFormat="1" ht="20.100000000000001" customHeight="1" thickTop="1" thickBot="1">
      <c r="A114" s="59" t="s">
        <v>16</v>
      </c>
      <c r="B114" s="60" t="s">
        <v>17</v>
      </c>
      <c r="C114" s="187" t="s">
        <v>18</v>
      </c>
      <c r="D114" s="187"/>
      <c r="E114" s="61"/>
      <c r="F114" s="60" t="s">
        <v>19</v>
      </c>
      <c r="G114" s="60" t="s">
        <v>20</v>
      </c>
      <c r="H114" s="62" t="s">
        <v>21</v>
      </c>
      <c r="I114" s="62" t="s">
        <v>22</v>
      </c>
      <c r="J114" s="63"/>
      <c r="K114" s="62"/>
      <c r="L114" s="62" t="s">
        <v>23</v>
      </c>
      <c r="M114" s="64" t="s">
        <v>24</v>
      </c>
    </row>
    <row r="115" spans="1:13" s="55" customFormat="1" ht="9.75" customHeight="1">
      <c r="A115" s="119"/>
      <c r="B115" s="120"/>
      <c r="C115" s="120"/>
      <c r="D115" s="121"/>
      <c r="E115" s="122"/>
      <c r="F115" s="120"/>
      <c r="G115" s="120"/>
      <c r="H115" s="123"/>
      <c r="I115" s="123"/>
      <c r="J115" s="124"/>
      <c r="K115" s="123"/>
      <c r="L115" s="123"/>
      <c r="M115" s="125"/>
    </row>
    <row r="116" spans="1:13" ht="19.899999999999999" customHeight="1">
      <c r="A116" s="104" t="s">
        <v>177</v>
      </c>
      <c r="B116" s="105" t="s">
        <v>26</v>
      </c>
      <c r="C116" s="106">
        <v>42010</v>
      </c>
      <c r="D116" s="107"/>
      <c r="E116" s="108"/>
      <c r="F116" s="109" t="s">
        <v>178</v>
      </c>
      <c r="G116" s="109" t="s">
        <v>179</v>
      </c>
      <c r="H116" s="110">
        <v>1800</v>
      </c>
      <c r="I116" s="110">
        <f>IF(ROUND(H116*1.1,0)=0,"",ROUND(H116*1.1,0))</f>
        <v>1980</v>
      </c>
      <c r="J116" s="109"/>
      <c r="K116" s="111">
        <f>IF(ROUND(H116*0.9,0)=0,"",ROUND(H116*0.9,0))</f>
        <v>1620</v>
      </c>
      <c r="L116" s="110">
        <f>IFERROR(ROUND(K116*1.1,0),"")</f>
        <v>1782</v>
      </c>
      <c r="M116" s="112" t="s">
        <v>180</v>
      </c>
    </row>
    <row r="117" spans="1:13" s="43" customFormat="1" ht="19.5" customHeight="1">
      <c r="A117" s="126"/>
      <c r="B117" s="127"/>
      <c r="C117" s="128"/>
      <c r="D117" s="129"/>
      <c r="E117" s="130"/>
      <c r="F117" s="131"/>
      <c r="G117" s="132"/>
      <c r="H117" s="133"/>
      <c r="I117" s="133"/>
      <c r="J117" s="133"/>
      <c r="K117" s="133"/>
      <c r="L117" s="133"/>
      <c r="M117" s="134"/>
    </row>
    <row r="118" spans="1:13" s="144" customFormat="1" ht="6.75" customHeight="1">
      <c r="A118" s="135"/>
      <c r="B118" s="136"/>
      <c r="C118" s="137"/>
      <c r="D118" s="138"/>
      <c r="E118" s="139"/>
      <c r="F118" s="140"/>
      <c r="G118" s="140"/>
      <c r="H118" s="141"/>
      <c r="I118" s="141"/>
      <c r="J118" s="141"/>
      <c r="K118" s="141"/>
      <c r="L118" s="142"/>
      <c r="M118" s="143"/>
    </row>
    <row r="119" spans="1:13" s="144" customFormat="1" ht="20.100000000000001" customHeight="1">
      <c r="A119" s="192" t="s">
        <v>181</v>
      </c>
      <c r="B119" s="193"/>
      <c r="C119" s="193"/>
      <c r="D119" s="193"/>
      <c r="E119" s="193"/>
      <c r="F119" s="193"/>
      <c r="G119" s="145"/>
      <c r="H119" s="146"/>
      <c r="I119" s="146"/>
      <c r="J119" s="146"/>
      <c r="K119" s="146"/>
      <c r="L119" s="147"/>
      <c r="M119" s="148"/>
    </row>
    <row r="120" spans="1:13" s="43" customFormat="1" ht="20.100000000000001" customHeight="1">
      <c r="A120" s="126"/>
      <c r="B120" s="127"/>
      <c r="C120" s="128"/>
      <c r="D120" s="129"/>
      <c r="E120" s="130"/>
      <c r="F120" s="132"/>
      <c r="G120" s="132"/>
      <c r="H120" s="133"/>
      <c r="I120" s="133"/>
      <c r="J120" s="133"/>
      <c r="K120" s="133"/>
      <c r="L120" s="133"/>
      <c r="M120" s="134"/>
    </row>
    <row r="121" spans="1:13" ht="19.899999999999999" customHeight="1">
      <c r="A121" s="104" t="s">
        <v>182</v>
      </c>
      <c r="B121" s="105" t="s">
        <v>183</v>
      </c>
      <c r="C121" s="106">
        <v>42060</v>
      </c>
      <c r="D121" s="107"/>
      <c r="E121" s="108"/>
      <c r="F121" s="109" t="s">
        <v>184</v>
      </c>
      <c r="G121" s="109" t="s">
        <v>185</v>
      </c>
      <c r="H121" s="110">
        <v>2100</v>
      </c>
      <c r="I121" s="110">
        <f t="shared" ref="I121:I164" si="6">IF(ROUND(H121*1.1,0)=0,"",ROUND(H121*1.1,0))</f>
        <v>2310</v>
      </c>
      <c r="J121" s="109" t="s">
        <v>186</v>
      </c>
      <c r="K121" s="111">
        <f>IF(ROUND(H121*1,0)=0,"",ROUND(H121*1,0))</f>
        <v>2100</v>
      </c>
      <c r="L121" s="110">
        <f t="shared" ref="L121:L164" si="7">IFERROR(ROUND(K121*1.1,0),"")</f>
        <v>2310</v>
      </c>
      <c r="M121" s="112"/>
    </row>
    <row r="122" spans="1:13" ht="19.899999999999999" customHeight="1">
      <c r="A122" s="104" t="s">
        <v>187</v>
      </c>
      <c r="B122" s="105" t="s">
        <v>188</v>
      </c>
      <c r="C122" s="106">
        <v>42070</v>
      </c>
      <c r="D122" s="107"/>
      <c r="E122" s="108"/>
      <c r="F122" s="109" t="s">
        <v>189</v>
      </c>
      <c r="G122" s="109" t="s">
        <v>185</v>
      </c>
      <c r="H122" s="110">
        <v>3070</v>
      </c>
      <c r="I122" s="110">
        <f t="shared" si="6"/>
        <v>3377</v>
      </c>
      <c r="J122" s="109" t="s">
        <v>186</v>
      </c>
      <c r="K122" s="111">
        <f>IF(ROUND(H122*1,0)=0,"",ROUND(H122*1,0))</f>
        <v>3070</v>
      </c>
      <c r="L122" s="110">
        <f t="shared" si="7"/>
        <v>3377</v>
      </c>
      <c r="M122" s="112"/>
    </row>
    <row r="123" spans="1:13" ht="19.899999999999999" customHeight="1">
      <c r="A123" s="104" t="s">
        <v>190</v>
      </c>
      <c r="B123" s="105" t="s">
        <v>191</v>
      </c>
      <c r="C123" s="106">
        <v>42080</v>
      </c>
      <c r="D123" s="107"/>
      <c r="E123" s="108"/>
      <c r="F123" s="109" t="s">
        <v>192</v>
      </c>
      <c r="G123" s="109" t="s">
        <v>193</v>
      </c>
      <c r="H123" s="110">
        <v>2550</v>
      </c>
      <c r="I123" s="110">
        <f t="shared" si="6"/>
        <v>2805</v>
      </c>
      <c r="J123" s="109"/>
      <c r="K123" s="111">
        <f>IF(ROUND(H123*0.9,0)=0,"",ROUND(H123*0.9,0))</f>
        <v>2295</v>
      </c>
      <c r="L123" s="110">
        <f t="shared" si="7"/>
        <v>2525</v>
      </c>
      <c r="M123" s="112"/>
    </row>
    <row r="124" spans="1:13" ht="19.899999999999999" customHeight="1">
      <c r="A124" s="104" t="s">
        <v>194</v>
      </c>
      <c r="B124" s="105" t="s">
        <v>191</v>
      </c>
      <c r="C124" s="113">
        <v>42080</v>
      </c>
      <c r="D124" s="107"/>
      <c r="E124" s="108"/>
      <c r="F124" s="109" t="s">
        <v>192</v>
      </c>
      <c r="G124" s="109" t="s">
        <v>193</v>
      </c>
      <c r="H124" s="110">
        <v>2550</v>
      </c>
      <c r="I124" s="110">
        <f t="shared" si="6"/>
        <v>2805</v>
      </c>
      <c r="J124" s="109"/>
      <c r="K124" s="111">
        <f>IF(ROUND(H124*0.9,0)=0,"",ROUND(H124*0.9,0))</f>
        <v>2295</v>
      </c>
      <c r="L124" s="110">
        <f t="shared" si="7"/>
        <v>2525</v>
      </c>
      <c r="M124" s="112"/>
    </row>
    <row r="125" spans="1:13" ht="19.899999999999999" customHeight="1">
      <c r="A125" s="104" t="s">
        <v>195</v>
      </c>
      <c r="B125" s="105" t="s">
        <v>196</v>
      </c>
      <c r="C125" s="106">
        <v>42100</v>
      </c>
      <c r="D125" s="107"/>
      <c r="E125" s="108"/>
      <c r="F125" s="109" t="s">
        <v>197</v>
      </c>
      <c r="G125" s="109" t="s">
        <v>198</v>
      </c>
      <c r="H125" s="110">
        <v>1900</v>
      </c>
      <c r="I125" s="110">
        <f t="shared" si="6"/>
        <v>2090</v>
      </c>
      <c r="J125" s="109"/>
      <c r="K125" s="111">
        <f>IF(ROUND(H125*0.9,0)=0,"",ROUND(H125*0.9,0))</f>
        <v>1710</v>
      </c>
      <c r="L125" s="110">
        <f t="shared" si="7"/>
        <v>1881</v>
      </c>
      <c r="M125" s="112"/>
    </row>
    <row r="126" spans="1:13" ht="19.899999999999999" customHeight="1">
      <c r="A126" s="104" t="s">
        <v>199</v>
      </c>
      <c r="B126" s="105" t="s">
        <v>196</v>
      </c>
      <c r="C126" s="113">
        <v>42100</v>
      </c>
      <c r="D126" s="107"/>
      <c r="E126" s="108"/>
      <c r="F126" s="109" t="s">
        <v>197</v>
      </c>
      <c r="G126" s="109" t="s">
        <v>198</v>
      </c>
      <c r="H126" s="110">
        <v>1900</v>
      </c>
      <c r="I126" s="110">
        <f t="shared" si="6"/>
        <v>2090</v>
      </c>
      <c r="J126" s="109"/>
      <c r="K126" s="111">
        <f>IF(ROUND(H126*0.9,0)=0,"",ROUND(H126*0.9,0))</f>
        <v>1710</v>
      </c>
      <c r="L126" s="110">
        <f t="shared" si="7"/>
        <v>1881</v>
      </c>
      <c r="M126" s="112"/>
    </row>
    <row r="127" spans="1:13" ht="19.899999999999999" customHeight="1">
      <c r="A127" s="104" t="s">
        <v>200</v>
      </c>
      <c r="B127" s="105" t="s">
        <v>183</v>
      </c>
      <c r="C127" s="113">
        <v>42060</v>
      </c>
      <c r="D127" s="107"/>
      <c r="E127" s="108"/>
      <c r="F127" s="109" t="s">
        <v>184</v>
      </c>
      <c r="G127" s="109" t="s">
        <v>185</v>
      </c>
      <c r="H127" s="110">
        <v>2100</v>
      </c>
      <c r="I127" s="110">
        <f t="shared" si="6"/>
        <v>2310</v>
      </c>
      <c r="J127" s="109" t="s">
        <v>186</v>
      </c>
      <c r="K127" s="111">
        <f>IF(ROUND(H127*1,0)=0,"",ROUND(H127*1,0))</f>
        <v>2100</v>
      </c>
      <c r="L127" s="110">
        <f t="shared" si="7"/>
        <v>2310</v>
      </c>
      <c r="M127" s="112"/>
    </row>
    <row r="128" spans="1:13" ht="19.899999999999999" customHeight="1">
      <c r="A128" s="104" t="s">
        <v>201</v>
      </c>
      <c r="B128" s="105" t="s">
        <v>202</v>
      </c>
      <c r="C128" s="106">
        <v>42130</v>
      </c>
      <c r="D128" s="149"/>
      <c r="E128" s="108"/>
      <c r="F128" s="150" t="s">
        <v>203</v>
      </c>
      <c r="G128" s="150" t="s">
        <v>185</v>
      </c>
      <c r="H128" s="110">
        <v>3090</v>
      </c>
      <c r="I128" s="110">
        <f t="shared" si="6"/>
        <v>3399</v>
      </c>
      <c r="J128" s="109" t="s">
        <v>186</v>
      </c>
      <c r="K128" s="111">
        <f>IF(ROUND(H128*1,0)=0,"",ROUND(H128*1,0))</f>
        <v>3090</v>
      </c>
      <c r="L128" s="110">
        <f t="shared" si="7"/>
        <v>3399</v>
      </c>
      <c r="M128" s="112"/>
    </row>
    <row r="129" spans="1:13" ht="19.899999999999999" customHeight="1">
      <c r="A129" s="104" t="s">
        <v>204</v>
      </c>
      <c r="B129" s="105" t="s">
        <v>191</v>
      </c>
      <c r="C129" s="113">
        <v>42080</v>
      </c>
      <c r="D129" s="107"/>
      <c r="E129" s="108"/>
      <c r="F129" s="109" t="s">
        <v>192</v>
      </c>
      <c r="G129" s="109" t="s">
        <v>193</v>
      </c>
      <c r="H129" s="110">
        <v>2550</v>
      </c>
      <c r="I129" s="110">
        <f t="shared" si="6"/>
        <v>2805</v>
      </c>
      <c r="J129" s="109"/>
      <c r="K129" s="111">
        <f>IF(ROUND(H129*0.9,0)=0,"",ROUND(H129*0.9,0))</f>
        <v>2295</v>
      </c>
      <c r="L129" s="110">
        <f t="shared" si="7"/>
        <v>2525</v>
      </c>
      <c r="M129" s="112"/>
    </row>
    <row r="130" spans="1:13" ht="19.899999999999999" customHeight="1">
      <c r="A130" s="104" t="s">
        <v>205</v>
      </c>
      <c r="B130" s="105" t="s">
        <v>206</v>
      </c>
      <c r="C130" s="106">
        <v>42150</v>
      </c>
      <c r="D130" s="107"/>
      <c r="E130" s="108"/>
      <c r="F130" s="109" t="s">
        <v>207</v>
      </c>
      <c r="G130" s="109" t="s">
        <v>179</v>
      </c>
      <c r="H130" s="110">
        <v>2000</v>
      </c>
      <c r="I130" s="110">
        <f t="shared" si="6"/>
        <v>2200</v>
      </c>
      <c r="J130" s="109"/>
      <c r="K130" s="111">
        <f>IF(ROUND(H130*0.9,0)=0,"",ROUND(H130*0.9,0))</f>
        <v>1800</v>
      </c>
      <c r="L130" s="110">
        <f t="shared" si="7"/>
        <v>1980</v>
      </c>
      <c r="M130" s="112"/>
    </row>
    <row r="131" spans="1:13" ht="19.899999999999999" customHeight="1">
      <c r="A131" s="104" t="s">
        <v>208</v>
      </c>
      <c r="B131" s="105" t="s">
        <v>196</v>
      </c>
      <c r="C131" s="113">
        <v>42100</v>
      </c>
      <c r="D131" s="107"/>
      <c r="E131" s="108"/>
      <c r="F131" s="109" t="s">
        <v>197</v>
      </c>
      <c r="G131" s="109" t="s">
        <v>198</v>
      </c>
      <c r="H131" s="110">
        <v>1900</v>
      </c>
      <c r="I131" s="110">
        <f t="shared" si="6"/>
        <v>2090</v>
      </c>
      <c r="J131" s="109"/>
      <c r="K131" s="111">
        <f>IF(ROUND(H131*0.9,0)=0,"",ROUND(H131*0.9,0))</f>
        <v>1710</v>
      </c>
      <c r="L131" s="110">
        <f t="shared" si="7"/>
        <v>1881</v>
      </c>
      <c r="M131" s="112"/>
    </row>
    <row r="132" spans="1:13" ht="19.899999999999999" customHeight="1">
      <c r="A132" s="104" t="s">
        <v>209</v>
      </c>
      <c r="B132" s="105" t="s">
        <v>196</v>
      </c>
      <c r="C132" s="113">
        <v>42100</v>
      </c>
      <c r="D132" s="107"/>
      <c r="E132" s="108"/>
      <c r="F132" s="109" t="s">
        <v>197</v>
      </c>
      <c r="G132" s="109" t="s">
        <v>198</v>
      </c>
      <c r="H132" s="110">
        <v>1900</v>
      </c>
      <c r="I132" s="110">
        <f t="shared" si="6"/>
        <v>2090</v>
      </c>
      <c r="J132" s="109"/>
      <c r="K132" s="111">
        <f>IF(ROUND(H132*0.9,0)=0,"",ROUND(H132*0.9,0))</f>
        <v>1710</v>
      </c>
      <c r="L132" s="110">
        <f t="shared" si="7"/>
        <v>1881</v>
      </c>
      <c r="M132" s="112"/>
    </row>
    <row r="133" spans="1:13" ht="19.899999999999999" customHeight="1">
      <c r="A133" s="104"/>
      <c r="B133" s="105"/>
      <c r="C133" s="113"/>
      <c r="D133" s="107"/>
      <c r="E133" s="108"/>
      <c r="F133" s="109"/>
      <c r="G133" s="109"/>
      <c r="H133" s="110"/>
      <c r="I133" s="110"/>
      <c r="J133" s="109"/>
      <c r="K133" s="111"/>
      <c r="L133" s="110"/>
      <c r="M133" s="112"/>
    </row>
    <row r="134" spans="1:13" ht="19.899999999999999" customHeight="1">
      <c r="A134" s="104" t="s">
        <v>210</v>
      </c>
      <c r="B134" s="105" t="s">
        <v>211</v>
      </c>
      <c r="C134" s="106">
        <v>42210</v>
      </c>
      <c r="D134" s="107"/>
      <c r="E134" s="108"/>
      <c r="F134" s="109" t="s">
        <v>212</v>
      </c>
      <c r="G134" s="109" t="s">
        <v>213</v>
      </c>
      <c r="H134" s="110">
        <v>3350</v>
      </c>
      <c r="I134" s="110">
        <f t="shared" si="6"/>
        <v>3685</v>
      </c>
      <c r="J134" s="109" t="s">
        <v>186</v>
      </c>
      <c r="K134" s="111">
        <f>IF(ROUND(H134*1,0)=0,"",ROUND(H134*1,0))</f>
        <v>3350</v>
      </c>
      <c r="L134" s="110">
        <f t="shared" si="7"/>
        <v>3685</v>
      </c>
      <c r="M134" s="112"/>
    </row>
    <row r="135" spans="1:13" ht="19.899999999999999" customHeight="1">
      <c r="A135" s="104" t="s">
        <v>214</v>
      </c>
      <c r="B135" s="105" t="s">
        <v>215</v>
      </c>
      <c r="C135" s="106">
        <v>42220</v>
      </c>
      <c r="D135" s="107"/>
      <c r="E135" s="108"/>
      <c r="F135" s="109"/>
      <c r="G135" s="109"/>
      <c r="H135" s="110"/>
      <c r="I135" s="110" t="str">
        <f t="shared" si="6"/>
        <v/>
      </c>
      <c r="J135" s="109"/>
      <c r="K135" s="111" t="str">
        <f>IF(ROUND(H135*0.9,0)=0,"",ROUND(H135*0.9,0))</f>
        <v/>
      </c>
      <c r="L135" s="110" t="str">
        <f t="shared" si="7"/>
        <v/>
      </c>
      <c r="M135" s="112"/>
    </row>
    <row r="136" spans="1:13" ht="19.899999999999999" customHeight="1">
      <c r="A136" s="104" t="s">
        <v>216</v>
      </c>
      <c r="B136" s="105" t="s">
        <v>217</v>
      </c>
      <c r="C136" s="106">
        <v>42230</v>
      </c>
      <c r="D136" s="107"/>
      <c r="E136" s="108"/>
      <c r="F136" s="109" t="s">
        <v>218</v>
      </c>
      <c r="G136" s="109" t="s">
        <v>219</v>
      </c>
      <c r="H136" s="110">
        <v>2000</v>
      </c>
      <c r="I136" s="110">
        <f t="shared" si="6"/>
        <v>2200</v>
      </c>
      <c r="J136" s="109"/>
      <c r="K136" s="111">
        <f>IF(ROUND(H136*0.9,0)=0,"",ROUND(H136*0.9,0))</f>
        <v>1800</v>
      </c>
      <c r="L136" s="110">
        <f t="shared" si="7"/>
        <v>1980</v>
      </c>
      <c r="M136" s="112"/>
    </row>
    <row r="137" spans="1:13" ht="19.899999999999999" customHeight="1">
      <c r="A137" s="104" t="s">
        <v>220</v>
      </c>
      <c r="B137" s="105" t="s">
        <v>221</v>
      </c>
      <c r="C137" s="106">
        <v>42240</v>
      </c>
      <c r="D137" s="107"/>
      <c r="E137" s="108"/>
      <c r="F137" s="109"/>
      <c r="G137" s="109"/>
      <c r="H137" s="110"/>
      <c r="I137" s="110" t="str">
        <f t="shared" si="6"/>
        <v/>
      </c>
      <c r="J137" s="109"/>
      <c r="K137" s="111" t="str">
        <f>IF(ROUND(H137*0.9,0)=0,"",ROUND(H137*0.9,0))</f>
        <v/>
      </c>
      <c r="L137" s="110" t="str">
        <f t="shared" si="7"/>
        <v/>
      </c>
      <c r="M137" s="112"/>
    </row>
    <row r="138" spans="1:13" ht="19.899999999999999" customHeight="1">
      <c r="A138" s="104" t="s">
        <v>222</v>
      </c>
      <c r="B138" s="105" t="s">
        <v>223</v>
      </c>
      <c r="C138" s="106">
        <v>42250</v>
      </c>
      <c r="D138" s="107"/>
      <c r="E138" s="108"/>
      <c r="F138" s="109" t="s">
        <v>224</v>
      </c>
      <c r="G138" s="109" t="s">
        <v>185</v>
      </c>
      <c r="H138" s="110">
        <v>3380</v>
      </c>
      <c r="I138" s="110">
        <f t="shared" si="6"/>
        <v>3718</v>
      </c>
      <c r="J138" s="109" t="s">
        <v>186</v>
      </c>
      <c r="K138" s="111">
        <f>IF(ROUND(H138*1,0)=0,"",ROUND(H138*1,0))</f>
        <v>3380</v>
      </c>
      <c r="L138" s="110">
        <f t="shared" si="7"/>
        <v>3718</v>
      </c>
      <c r="M138" s="112"/>
    </row>
    <row r="139" spans="1:13" ht="19.899999999999999" customHeight="1">
      <c r="A139" s="104" t="s">
        <v>225</v>
      </c>
      <c r="B139" s="105" t="s">
        <v>223</v>
      </c>
      <c r="C139" s="113">
        <v>42250</v>
      </c>
      <c r="D139" s="107"/>
      <c r="E139" s="108"/>
      <c r="F139" s="109" t="s">
        <v>224</v>
      </c>
      <c r="G139" s="109" t="s">
        <v>185</v>
      </c>
      <c r="H139" s="110">
        <v>3380</v>
      </c>
      <c r="I139" s="110">
        <f t="shared" si="6"/>
        <v>3718</v>
      </c>
      <c r="J139" s="109" t="s">
        <v>186</v>
      </c>
      <c r="K139" s="111">
        <f>IF(ROUND(H139*1,0)=0,"",ROUND(H139*1,0))</f>
        <v>3380</v>
      </c>
      <c r="L139" s="110">
        <f t="shared" si="7"/>
        <v>3718</v>
      </c>
      <c r="M139" s="112"/>
    </row>
    <row r="140" spans="1:13" ht="19.899999999999999" customHeight="1">
      <c r="A140" s="104" t="s">
        <v>226</v>
      </c>
      <c r="B140" s="105" t="s">
        <v>211</v>
      </c>
      <c r="C140" s="113">
        <v>42210</v>
      </c>
      <c r="D140" s="107"/>
      <c r="E140" s="108"/>
      <c r="F140" s="109" t="s">
        <v>212</v>
      </c>
      <c r="G140" s="109" t="s">
        <v>213</v>
      </c>
      <c r="H140" s="110">
        <v>3350</v>
      </c>
      <c r="I140" s="110">
        <f t="shared" si="6"/>
        <v>3685</v>
      </c>
      <c r="J140" s="109" t="s">
        <v>186</v>
      </c>
      <c r="K140" s="111">
        <f>IF(ROUND(H140*1,0)=0,"",ROUND(H140*1,0))</f>
        <v>3350</v>
      </c>
      <c r="L140" s="110">
        <f t="shared" si="7"/>
        <v>3685</v>
      </c>
      <c r="M140" s="112"/>
    </row>
    <row r="141" spans="1:13" ht="19.899999999999999" customHeight="1">
      <c r="A141" s="104" t="s">
        <v>227</v>
      </c>
      <c r="B141" s="105" t="s">
        <v>228</v>
      </c>
      <c r="C141" s="106">
        <v>42280</v>
      </c>
      <c r="D141" s="107"/>
      <c r="E141" s="108"/>
      <c r="F141" s="109" t="s">
        <v>229</v>
      </c>
      <c r="G141" s="109" t="s">
        <v>230</v>
      </c>
      <c r="H141" s="110">
        <v>2600</v>
      </c>
      <c r="I141" s="110">
        <f t="shared" si="6"/>
        <v>2860</v>
      </c>
      <c r="J141" s="109"/>
      <c r="K141" s="111">
        <f>IF(ROUND(H141*0.9,0)=0,"",ROUND(H141*0.9,0))</f>
        <v>2340</v>
      </c>
      <c r="L141" s="110">
        <f t="shared" si="7"/>
        <v>2574</v>
      </c>
      <c r="M141" s="112"/>
    </row>
    <row r="142" spans="1:13" ht="19.899999999999999" customHeight="1">
      <c r="A142" s="104" t="s">
        <v>231</v>
      </c>
      <c r="B142" s="105" t="s">
        <v>217</v>
      </c>
      <c r="C142" s="113">
        <v>42230</v>
      </c>
      <c r="D142" s="107"/>
      <c r="E142" s="108"/>
      <c r="F142" s="109" t="s">
        <v>218</v>
      </c>
      <c r="G142" s="109" t="s">
        <v>219</v>
      </c>
      <c r="H142" s="110">
        <v>2000</v>
      </c>
      <c r="I142" s="110">
        <f t="shared" si="6"/>
        <v>2200</v>
      </c>
      <c r="J142" s="109"/>
      <c r="K142" s="111">
        <f>IF(ROUND(H142*0.9,0)=0,"",ROUND(H142*0.9,0))</f>
        <v>1800</v>
      </c>
      <c r="L142" s="110">
        <f t="shared" si="7"/>
        <v>1980</v>
      </c>
      <c r="M142" s="112"/>
    </row>
    <row r="143" spans="1:13" ht="19.899999999999999" customHeight="1">
      <c r="A143" s="104" t="s">
        <v>232</v>
      </c>
      <c r="B143" s="105" t="s">
        <v>221</v>
      </c>
      <c r="C143" s="106">
        <v>42300</v>
      </c>
      <c r="D143" s="107"/>
      <c r="E143" s="108"/>
      <c r="F143" s="109"/>
      <c r="G143" s="109"/>
      <c r="H143" s="110"/>
      <c r="I143" s="110" t="str">
        <f t="shared" si="6"/>
        <v/>
      </c>
      <c r="J143" s="109"/>
      <c r="K143" s="111" t="str">
        <f>IF(ROUND(H143*0.9,0)=0,"",ROUND(H143*0.9,0))</f>
        <v/>
      </c>
      <c r="L143" s="110" t="str">
        <f t="shared" si="7"/>
        <v/>
      </c>
      <c r="M143" s="112"/>
    </row>
    <row r="144" spans="1:13" ht="19.899999999999999" customHeight="1">
      <c r="A144" s="104" t="s">
        <v>233</v>
      </c>
      <c r="B144" s="105" t="s">
        <v>223</v>
      </c>
      <c r="C144" s="113">
        <v>42250</v>
      </c>
      <c r="D144" s="107"/>
      <c r="E144" s="108"/>
      <c r="F144" s="109" t="s">
        <v>224</v>
      </c>
      <c r="G144" s="109" t="s">
        <v>185</v>
      </c>
      <c r="H144" s="110">
        <v>3380</v>
      </c>
      <c r="I144" s="110">
        <f t="shared" si="6"/>
        <v>3718</v>
      </c>
      <c r="J144" s="109" t="s">
        <v>186</v>
      </c>
      <c r="K144" s="111">
        <f>IF(ROUND(H144*1,0)=0,"",ROUND(H144*1,0))</f>
        <v>3380</v>
      </c>
      <c r="L144" s="151">
        <f t="shared" si="7"/>
        <v>3718</v>
      </c>
      <c r="M144" s="112"/>
    </row>
    <row r="145" spans="1:13" ht="19.899999999999999" customHeight="1">
      <c r="A145" s="104" t="s">
        <v>234</v>
      </c>
      <c r="B145" s="105" t="s">
        <v>223</v>
      </c>
      <c r="C145" s="113">
        <v>42250</v>
      </c>
      <c r="D145" s="107"/>
      <c r="E145" s="108"/>
      <c r="F145" s="109" t="s">
        <v>224</v>
      </c>
      <c r="G145" s="109" t="s">
        <v>185</v>
      </c>
      <c r="H145" s="110">
        <v>3380</v>
      </c>
      <c r="I145" s="110">
        <f t="shared" si="6"/>
        <v>3718</v>
      </c>
      <c r="J145" s="109" t="s">
        <v>186</v>
      </c>
      <c r="K145" s="111">
        <f>IF(ROUND(H145*1,0)=0,"",ROUND(H145*1,0))</f>
        <v>3380</v>
      </c>
      <c r="L145" s="110">
        <f t="shared" si="7"/>
        <v>3718</v>
      </c>
      <c r="M145" s="112"/>
    </row>
    <row r="146" spans="1:13" ht="19.899999999999999" customHeight="1">
      <c r="A146" s="104"/>
      <c r="B146" s="105"/>
      <c r="C146" s="113"/>
      <c r="D146" s="107"/>
      <c r="E146" s="108"/>
      <c r="F146" s="109"/>
      <c r="G146" s="109"/>
      <c r="H146" s="110"/>
      <c r="I146" s="110"/>
      <c r="J146" s="109"/>
      <c r="K146" s="111"/>
      <c r="L146" s="110"/>
      <c r="M146" s="112"/>
    </row>
    <row r="147" spans="1:13" ht="19.899999999999999" customHeight="1">
      <c r="A147" s="104" t="s">
        <v>235</v>
      </c>
      <c r="B147" s="105" t="s">
        <v>228</v>
      </c>
      <c r="C147" s="106">
        <v>42360</v>
      </c>
      <c r="D147" s="107"/>
      <c r="E147" s="108"/>
      <c r="F147" s="109" t="s">
        <v>236</v>
      </c>
      <c r="G147" s="109" t="s">
        <v>193</v>
      </c>
      <c r="H147" s="110">
        <v>2000</v>
      </c>
      <c r="I147" s="110">
        <f t="shared" si="6"/>
        <v>2200</v>
      </c>
      <c r="J147" s="109"/>
      <c r="K147" s="111">
        <f>IF(ROUND(H147*0.9,0)=0,"",ROUND(H147*0.9,0))</f>
        <v>1800</v>
      </c>
      <c r="L147" s="110">
        <f t="shared" si="7"/>
        <v>1980</v>
      </c>
      <c r="M147" s="112"/>
    </row>
    <row r="148" spans="1:13" ht="19.899999999999999" customHeight="1">
      <c r="A148" s="104" t="s">
        <v>237</v>
      </c>
      <c r="B148" s="105" t="s">
        <v>217</v>
      </c>
      <c r="C148" s="106">
        <v>42370</v>
      </c>
      <c r="D148" s="107"/>
      <c r="E148" s="108"/>
      <c r="F148" s="109" t="s">
        <v>238</v>
      </c>
      <c r="G148" s="109" t="s">
        <v>219</v>
      </c>
      <c r="H148" s="110">
        <v>1800</v>
      </c>
      <c r="I148" s="110">
        <f t="shared" si="6"/>
        <v>1980</v>
      </c>
      <c r="J148" s="109"/>
      <c r="K148" s="111">
        <f>IF(ROUND(H148*0.9,0)=0,"",ROUND(H148*0.9,0))</f>
        <v>1620</v>
      </c>
      <c r="L148" s="110">
        <f t="shared" si="7"/>
        <v>1782</v>
      </c>
      <c r="M148" s="112"/>
    </row>
    <row r="149" spans="1:13" ht="19.899999999999999" customHeight="1">
      <c r="A149" s="104" t="s">
        <v>239</v>
      </c>
      <c r="B149" s="105" t="s">
        <v>240</v>
      </c>
      <c r="C149" s="106">
        <v>42380</v>
      </c>
      <c r="D149" s="107"/>
      <c r="E149" s="108"/>
      <c r="F149" s="109" t="s">
        <v>241</v>
      </c>
      <c r="G149" s="109" t="s">
        <v>242</v>
      </c>
      <c r="H149" s="110">
        <v>2600</v>
      </c>
      <c r="I149" s="110">
        <f t="shared" si="6"/>
        <v>2860</v>
      </c>
      <c r="J149" s="109" t="s">
        <v>186</v>
      </c>
      <c r="K149" s="111">
        <f>IF(ROUND(H149*1,0)=0,"",ROUND(H149*1,0))</f>
        <v>2600</v>
      </c>
      <c r="L149" s="110">
        <f t="shared" si="7"/>
        <v>2860</v>
      </c>
      <c r="M149" s="152" t="s">
        <v>243</v>
      </c>
    </row>
    <row r="150" spans="1:13" ht="19.899999999999999" customHeight="1">
      <c r="A150" s="104" t="s">
        <v>244</v>
      </c>
      <c r="B150" s="105" t="s">
        <v>245</v>
      </c>
      <c r="C150" s="106">
        <v>42390</v>
      </c>
      <c r="D150" s="107"/>
      <c r="E150" s="108"/>
      <c r="F150" s="109"/>
      <c r="G150" s="109"/>
      <c r="H150" s="110"/>
      <c r="I150" s="110" t="str">
        <f t="shared" si="6"/>
        <v/>
      </c>
      <c r="J150" s="109"/>
      <c r="K150" s="111" t="str">
        <f>IF(ROUND(H150*0.9,0)=0,"",ROUND(H150*0.9,0))</f>
        <v/>
      </c>
      <c r="L150" s="110" t="str">
        <f t="shared" si="7"/>
        <v/>
      </c>
      <c r="M150" s="112"/>
    </row>
    <row r="151" spans="1:13" ht="19.899999999999999" customHeight="1">
      <c r="A151" s="104" t="s">
        <v>246</v>
      </c>
      <c r="B151" s="105" t="s">
        <v>211</v>
      </c>
      <c r="C151" s="106">
        <v>42400</v>
      </c>
      <c r="D151" s="107"/>
      <c r="E151" s="108"/>
      <c r="F151" s="109" t="s">
        <v>247</v>
      </c>
      <c r="G151" s="109" t="s">
        <v>185</v>
      </c>
      <c r="H151" s="110">
        <v>2800</v>
      </c>
      <c r="I151" s="110">
        <f t="shared" si="6"/>
        <v>3080</v>
      </c>
      <c r="J151" s="109" t="s">
        <v>186</v>
      </c>
      <c r="K151" s="111">
        <f>IF(ROUND(H151*1,0)=0,"",ROUND(H151*1,0))</f>
        <v>2800</v>
      </c>
      <c r="L151" s="110">
        <f t="shared" si="7"/>
        <v>3080</v>
      </c>
      <c r="M151" s="112"/>
    </row>
    <row r="152" spans="1:13" ht="19.899999999999999" customHeight="1">
      <c r="A152" s="104" t="s">
        <v>248</v>
      </c>
      <c r="B152" s="105" t="s">
        <v>249</v>
      </c>
      <c r="C152" s="106">
        <v>42410</v>
      </c>
      <c r="D152" s="107"/>
      <c r="E152" s="108"/>
      <c r="F152" s="109" t="s">
        <v>250</v>
      </c>
      <c r="G152" s="109" t="s">
        <v>185</v>
      </c>
      <c r="H152" s="110">
        <v>3580</v>
      </c>
      <c r="I152" s="110">
        <f t="shared" si="6"/>
        <v>3938</v>
      </c>
      <c r="J152" s="109" t="s">
        <v>186</v>
      </c>
      <c r="K152" s="111">
        <f>IF(ROUND(H152*1,0)=0,"",ROUND(H152*1,0))</f>
        <v>3580</v>
      </c>
      <c r="L152" s="110">
        <f t="shared" si="7"/>
        <v>3938</v>
      </c>
      <c r="M152" s="112"/>
    </row>
    <row r="153" spans="1:13" ht="19.899999999999999" customHeight="1">
      <c r="A153" s="104" t="s">
        <v>251</v>
      </c>
      <c r="B153" s="105" t="s">
        <v>228</v>
      </c>
      <c r="C153" s="106">
        <v>42420</v>
      </c>
      <c r="D153" s="107"/>
      <c r="E153" s="108"/>
      <c r="F153" s="109" t="s">
        <v>252</v>
      </c>
      <c r="G153" s="109" t="s">
        <v>193</v>
      </c>
      <c r="H153" s="110">
        <v>2600</v>
      </c>
      <c r="I153" s="110">
        <f t="shared" si="6"/>
        <v>2860</v>
      </c>
      <c r="J153" s="109"/>
      <c r="K153" s="111">
        <f>IF(ROUND(H153*0.9,0)=0,"",ROUND(H153*0.9,0))</f>
        <v>2340</v>
      </c>
      <c r="L153" s="110">
        <f t="shared" si="7"/>
        <v>2574</v>
      </c>
      <c r="M153" s="112"/>
    </row>
    <row r="154" spans="1:13" ht="19.899999999999999" customHeight="1">
      <c r="A154" s="104" t="s">
        <v>253</v>
      </c>
      <c r="B154" s="105" t="s">
        <v>217</v>
      </c>
      <c r="C154" s="113">
        <v>42370</v>
      </c>
      <c r="D154" s="107"/>
      <c r="E154" s="108"/>
      <c r="F154" s="109" t="s">
        <v>238</v>
      </c>
      <c r="G154" s="109" t="s">
        <v>219</v>
      </c>
      <c r="H154" s="110">
        <v>1800</v>
      </c>
      <c r="I154" s="110">
        <f t="shared" si="6"/>
        <v>1980</v>
      </c>
      <c r="J154" s="109"/>
      <c r="K154" s="111">
        <f>IF(ROUND(H154*0.9,0)=0,"",ROUND(H154*0.9,0))</f>
        <v>1620</v>
      </c>
      <c r="L154" s="110">
        <f t="shared" si="7"/>
        <v>1782</v>
      </c>
      <c r="M154" s="112"/>
    </row>
    <row r="155" spans="1:13" ht="19.899999999999999" customHeight="1">
      <c r="A155" s="104" t="s">
        <v>254</v>
      </c>
      <c r="B155" s="105" t="s">
        <v>240</v>
      </c>
      <c r="C155" s="113">
        <v>42380</v>
      </c>
      <c r="D155" s="107"/>
      <c r="E155" s="108"/>
      <c r="F155" s="109" t="s">
        <v>241</v>
      </c>
      <c r="G155" s="109" t="s">
        <v>242</v>
      </c>
      <c r="H155" s="110">
        <v>2600</v>
      </c>
      <c r="I155" s="110">
        <f t="shared" si="6"/>
        <v>2860</v>
      </c>
      <c r="J155" s="109" t="s">
        <v>186</v>
      </c>
      <c r="K155" s="111">
        <f>IF(ROUND(H155*1,0)=0,"",ROUND(H155*1,0))</f>
        <v>2600</v>
      </c>
      <c r="L155" s="110">
        <f t="shared" si="7"/>
        <v>2860</v>
      </c>
      <c r="M155" s="152" t="s">
        <v>243</v>
      </c>
    </row>
    <row r="156" spans="1:13" ht="19.899999999999999" customHeight="1">
      <c r="A156" s="104" t="s">
        <v>255</v>
      </c>
      <c r="B156" s="105" t="s">
        <v>245</v>
      </c>
      <c r="C156" s="106">
        <v>42450</v>
      </c>
      <c r="D156" s="107"/>
      <c r="E156" s="108"/>
      <c r="F156" s="109"/>
      <c r="G156" s="109"/>
      <c r="H156" s="110"/>
      <c r="I156" s="110" t="str">
        <f t="shared" si="6"/>
        <v/>
      </c>
      <c r="J156" s="109"/>
      <c r="K156" s="111" t="str">
        <f>IF(ROUND(H156*0.9,0)=0,"",ROUND(H156*0.9,0))</f>
        <v/>
      </c>
      <c r="L156" s="110" t="str">
        <f t="shared" si="7"/>
        <v/>
      </c>
      <c r="M156" s="112"/>
    </row>
    <row r="157" spans="1:13" ht="19.899999999999999" customHeight="1">
      <c r="A157" s="104" t="s">
        <v>256</v>
      </c>
      <c r="B157" s="105" t="s">
        <v>211</v>
      </c>
      <c r="C157" s="113">
        <v>42400</v>
      </c>
      <c r="D157" s="107"/>
      <c r="E157" s="108"/>
      <c r="F157" s="109" t="s">
        <v>247</v>
      </c>
      <c r="G157" s="109" t="s">
        <v>185</v>
      </c>
      <c r="H157" s="110">
        <v>2800</v>
      </c>
      <c r="I157" s="110">
        <f t="shared" si="6"/>
        <v>3080</v>
      </c>
      <c r="J157" s="109" t="s">
        <v>186</v>
      </c>
      <c r="K157" s="111">
        <f>IF(ROUND(H157*1,0)=0,"",ROUND(H157*1,0))</f>
        <v>2800</v>
      </c>
      <c r="L157" s="110">
        <f t="shared" si="7"/>
        <v>3080</v>
      </c>
      <c r="M157" s="112"/>
    </row>
    <row r="158" spans="1:13" ht="19.899999999999999" customHeight="1">
      <c r="A158" s="104" t="s">
        <v>257</v>
      </c>
      <c r="B158" s="105" t="s">
        <v>249</v>
      </c>
      <c r="C158" s="113">
        <v>42410</v>
      </c>
      <c r="D158" s="107"/>
      <c r="E158" s="108"/>
      <c r="F158" s="109" t="s">
        <v>250</v>
      </c>
      <c r="G158" s="109" t="s">
        <v>185</v>
      </c>
      <c r="H158" s="110">
        <v>3580</v>
      </c>
      <c r="I158" s="110">
        <f t="shared" si="6"/>
        <v>3938</v>
      </c>
      <c r="J158" s="109" t="s">
        <v>186</v>
      </c>
      <c r="K158" s="111">
        <f>IF(ROUND(H158*1,0)=0,"",ROUND(H158*1,0))</f>
        <v>3580</v>
      </c>
      <c r="L158" s="110">
        <f t="shared" si="7"/>
        <v>3938</v>
      </c>
      <c r="M158" s="112"/>
    </row>
    <row r="159" spans="1:13" ht="19.899999999999999" customHeight="1">
      <c r="A159" s="104"/>
      <c r="B159" s="105"/>
      <c r="C159" s="113"/>
      <c r="D159" s="107"/>
      <c r="E159" s="108"/>
      <c r="F159" s="109"/>
      <c r="G159" s="109"/>
      <c r="H159" s="110"/>
      <c r="I159" s="110"/>
      <c r="J159" s="109"/>
      <c r="K159" s="111"/>
      <c r="L159" s="110"/>
      <c r="M159" s="112"/>
    </row>
    <row r="160" spans="1:13" ht="19.899999999999999" customHeight="1">
      <c r="A160" s="104" t="s">
        <v>258</v>
      </c>
      <c r="B160" s="105" t="s">
        <v>240</v>
      </c>
      <c r="C160" s="106">
        <v>42510</v>
      </c>
      <c r="D160" s="107"/>
      <c r="E160" s="108"/>
      <c r="F160" s="109"/>
      <c r="G160" s="109"/>
      <c r="H160" s="110"/>
      <c r="I160" s="110" t="str">
        <f t="shared" si="6"/>
        <v/>
      </c>
      <c r="J160" s="109"/>
      <c r="K160" s="111" t="str">
        <f>IF(ROUND(H160*0.9,0)=0,"",ROUND(H160*0.9,0))</f>
        <v/>
      </c>
      <c r="L160" s="110" t="str">
        <f t="shared" si="7"/>
        <v/>
      </c>
      <c r="M160" s="112"/>
    </row>
    <row r="161" spans="1:13" ht="19.899999999999999" customHeight="1">
      <c r="A161" s="104"/>
      <c r="B161" s="105"/>
      <c r="C161" s="106"/>
      <c r="D161" s="107"/>
      <c r="E161" s="108"/>
      <c r="F161" s="109"/>
      <c r="G161" s="109"/>
      <c r="H161" s="110"/>
      <c r="I161" s="110"/>
      <c r="J161" s="109"/>
      <c r="K161" s="111"/>
      <c r="L161" s="110"/>
      <c r="M161" s="112"/>
    </row>
    <row r="162" spans="1:13" ht="19.899999999999999" customHeight="1">
      <c r="A162" s="104" t="s">
        <v>259</v>
      </c>
      <c r="B162" s="105" t="s">
        <v>188</v>
      </c>
      <c r="C162" s="106">
        <v>42520</v>
      </c>
      <c r="D162" s="107"/>
      <c r="E162" s="108"/>
      <c r="F162" s="109" t="s">
        <v>207</v>
      </c>
      <c r="G162" s="109" t="s">
        <v>179</v>
      </c>
      <c r="H162" s="110">
        <v>2000</v>
      </c>
      <c r="I162" s="110">
        <f t="shared" si="6"/>
        <v>2200</v>
      </c>
      <c r="J162" s="109"/>
      <c r="K162" s="111">
        <f>IF(ROUND(H162*0.9,0)=0,"",ROUND(H162*0.9,0))</f>
        <v>1800</v>
      </c>
      <c r="L162" s="110">
        <f t="shared" si="7"/>
        <v>1980</v>
      </c>
      <c r="M162" s="112"/>
    </row>
    <row r="163" spans="1:13" ht="19.899999999999999" customHeight="1">
      <c r="A163" s="104"/>
      <c r="B163" s="105"/>
      <c r="C163" s="106"/>
      <c r="D163" s="107"/>
      <c r="E163" s="108"/>
      <c r="F163" s="109"/>
      <c r="G163" s="109"/>
      <c r="H163" s="110"/>
      <c r="I163" s="110"/>
      <c r="J163" s="109"/>
      <c r="K163" s="111"/>
      <c r="L163" s="110"/>
      <c r="M163" s="112"/>
    </row>
    <row r="164" spans="1:13" ht="19.899999999999999" customHeight="1">
      <c r="A164" s="104" t="s">
        <v>260</v>
      </c>
      <c r="B164" s="105" t="s">
        <v>188</v>
      </c>
      <c r="C164" s="113">
        <v>42520</v>
      </c>
      <c r="D164" s="107"/>
      <c r="E164" s="108"/>
      <c r="F164" s="109" t="s">
        <v>207</v>
      </c>
      <c r="G164" s="109" t="s">
        <v>179</v>
      </c>
      <c r="H164" s="110">
        <v>2000</v>
      </c>
      <c r="I164" s="110">
        <f t="shared" si="6"/>
        <v>2200</v>
      </c>
      <c r="J164" s="109"/>
      <c r="K164" s="111">
        <f>IF(ROUND(H164*0.9,0)=0,"",ROUND(H164*0.9,0))</f>
        <v>1800</v>
      </c>
      <c r="L164" s="110">
        <f t="shared" si="7"/>
        <v>1980</v>
      </c>
      <c r="M164" s="112"/>
    </row>
    <row r="165" spans="1:13" ht="19.899999999999999" customHeight="1" thickBot="1">
      <c r="A165" s="75"/>
      <c r="B165" s="76"/>
      <c r="C165" s="153"/>
      <c r="D165" s="78"/>
      <c r="E165" s="79"/>
      <c r="F165" s="80"/>
      <c r="G165" s="80"/>
      <c r="H165" s="81"/>
      <c r="I165" s="81"/>
      <c r="J165" s="80"/>
      <c r="K165" s="82"/>
      <c r="L165" s="81"/>
      <c r="M165" s="83"/>
    </row>
    <row r="166" spans="1:13" ht="19.899999999999999" customHeight="1" thickTop="1">
      <c r="A166" s="84"/>
      <c r="B166" s="84"/>
      <c r="C166" s="154"/>
    </row>
    <row r="167" spans="1:13" s="5" customFormat="1" ht="12" customHeight="1">
      <c r="A167" s="1"/>
      <c r="B167" s="1"/>
      <c r="C167" s="2"/>
      <c r="D167" s="1"/>
      <c r="E167" s="3"/>
      <c r="F167" s="1"/>
      <c r="G167" s="1"/>
      <c r="H167" s="4"/>
      <c r="I167" s="4"/>
      <c r="J167" s="1"/>
      <c r="K167" s="1"/>
      <c r="L167" s="4"/>
      <c r="M167" s="1"/>
    </row>
    <row r="168" spans="1:13" s="55" customFormat="1" ht="20.100000000000001" customHeight="1">
      <c r="A168" s="184" t="s">
        <v>261</v>
      </c>
      <c r="B168" s="185"/>
      <c r="C168" s="185"/>
      <c r="D168" s="186"/>
      <c r="E168" s="50"/>
      <c r="F168" s="191"/>
      <c r="G168" s="191"/>
      <c r="H168" s="52"/>
      <c r="I168" s="52"/>
      <c r="J168" s="53"/>
      <c r="K168" s="52"/>
      <c r="L168" s="52"/>
      <c r="M168" s="51"/>
    </row>
    <row r="169" spans="1:13" s="55" customFormat="1" ht="20.100000000000001" customHeight="1" thickBot="1">
      <c r="A169" s="56"/>
      <c r="B169" s="56"/>
      <c r="C169" s="57"/>
      <c r="D169" s="57"/>
      <c r="E169" s="50"/>
      <c r="F169" s="51"/>
      <c r="G169" s="51"/>
      <c r="H169" s="52"/>
      <c r="I169" s="52"/>
      <c r="J169" s="53"/>
      <c r="K169" s="52"/>
      <c r="L169" s="52"/>
      <c r="M169" s="51"/>
    </row>
    <row r="170" spans="1:13" s="11" customFormat="1" ht="20.100000000000001" customHeight="1" thickTop="1" thickBot="1">
      <c r="A170" s="59" t="s">
        <v>16</v>
      </c>
      <c r="B170" s="60" t="s">
        <v>17</v>
      </c>
      <c r="C170" s="187" t="s">
        <v>18</v>
      </c>
      <c r="D170" s="187"/>
      <c r="E170" s="61"/>
      <c r="F170" s="60" t="s">
        <v>19</v>
      </c>
      <c r="G170" s="60" t="s">
        <v>20</v>
      </c>
      <c r="H170" s="62" t="s">
        <v>21</v>
      </c>
      <c r="I170" s="62" t="s">
        <v>22</v>
      </c>
      <c r="J170" s="63"/>
      <c r="K170" s="62"/>
      <c r="L170" s="62" t="s">
        <v>23</v>
      </c>
      <c r="M170" s="64" t="s">
        <v>24</v>
      </c>
    </row>
    <row r="171" spans="1:13" ht="19.899999999999999" customHeight="1">
      <c r="A171" s="65" t="s">
        <v>262</v>
      </c>
      <c r="B171" s="66" t="s">
        <v>263</v>
      </c>
      <c r="C171" s="67">
        <v>42610</v>
      </c>
      <c r="D171" s="155"/>
      <c r="E171" s="69"/>
      <c r="F171" s="70"/>
      <c r="G171" s="70"/>
      <c r="H171" s="71"/>
      <c r="I171" s="71" t="str">
        <f t="shared" ref="I171:I208" si="8">IF(ROUND(H171*1.1,0)=0,"",ROUND(H171*1.1,0))</f>
        <v/>
      </c>
      <c r="J171" s="70"/>
      <c r="K171" s="72" t="str">
        <f t="shared" ref="K171:K176" si="9">IF(ROUND(H171*0.9,0)=0,"",ROUND(H171*0.9,0))</f>
        <v/>
      </c>
      <c r="L171" s="71" t="str">
        <f t="shared" ref="L171:L208" si="10">IFERROR(ROUND(K171*1.1,0),"")</f>
        <v/>
      </c>
      <c r="M171" s="73"/>
    </row>
    <row r="172" spans="1:13" ht="19.899999999999999" customHeight="1">
      <c r="A172" s="104" t="s">
        <v>264</v>
      </c>
      <c r="B172" s="105" t="s">
        <v>265</v>
      </c>
      <c r="C172" s="106">
        <v>42620</v>
      </c>
      <c r="D172" s="107"/>
      <c r="E172" s="108"/>
      <c r="F172" s="109"/>
      <c r="G172" s="109"/>
      <c r="H172" s="110"/>
      <c r="I172" s="110" t="str">
        <f t="shared" si="8"/>
        <v/>
      </c>
      <c r="J172" s="109"/>
      <c r="K172" s="111" t="str">
        <f t="shared" si="9"/>
        <v/>
      </c>
      <c r="L172" s="110" t="str">
        <f t="shared" si="10"/>
        <v/>
      </c>
      <c r="M172" s="112"/>
    </row>
    <row r="173" spans="1:13" ht="19.899999999999999" customHeight="1">
      <c r="A173" s="104" t="s">
        <v>266</v>
      </c>
      <c r="B173" s="105" t="s">
        <v>228</v>
      </c>
      <c r="C173" s="106">
        <v>42630</v>
      </c>
      <c r="D173" s="107"/>
      <c r="E173" s="108"/>
      <c r="F173" s="109" t="s">
        <v>267</v>
      </c>
      <c r="G173" s="109" t="s">
        <v>230</v>
      </c>
      <c r="H173" s="110">
        <v>2000</v>
      </c>
      <c r="I173" s="110">
        <f t="shared" si="8"/>
        <v>2200</v>
      </c>
      <c r="J173" s="109"/>
      <c r="K173" s="111">
        <f t="shared" si="9"/>
        <v>1800</v>
      </c>
      <c r="L173" s="110">
        <f t="shared" si="10"/>
        <v>1980</v>
      </c>
      <c r="M173" s="112"/>
    </row>
    <row r="174" spans="1:13" ht="19.899999999999999" customHeight="1">
      <c r="A174" s="104" t="s">
        <v>268</v>
      </c>
      <c r="B174" s="105" t="s">
        <v>196</v>
      </c>
      <c r="C174" s="106">
        <v>42640</v>
      </c>
      <c r="D174" s="107"/>
      <c r="E174" s="108"/>
      <c r="F174" s="109" t="s">
        <v>269</v>
      </c>
      <c r="G174" s="109" t="s">
        <v>198</v>
      </c>
      <c r="H174" s="110">
        <v>1400</v>
      </c>
      <c r="I174" s="110">
        <f t="shared" si="8"/>
        <v>1540</v>
      </c>
      <c r="J174" s="109"/>
      <c r="K174" s="111">
        <f t="shared" si="9"/>
        <v>1260</v>
      </c>
      <c r="L174" s="110">
        <f t="shared" si="10"/>
        <v>1386</v>
      </c>
      <c r="M174" s="112"/>
    </row>
    <row r="175" spans="1:13" ht="19.899999999999999" customHeight="1">
      <c r="A175" s="104" t="s">
        <v>270</v>
      </c>
      <c r="B175" s="105" t="s">
        <v>191</v>
      </c>
      <c r="C175" s="106">
        <v>42650</v>
      </c>
      <c r="D175" s="107"/>
      <c r="E175" s="108"/>
      <c r="F175" s="109" t="s">
        <v>271</v>
      </c>
      <c r="G175" s="109" t="s">
        <v>272</v>
      </c>
      <c r="H175" s="110">
        <v>1800</v>
      </c>
      <c r="I175" s="110">
        <f t="shared" si="8"/>
        <v>1980</v>
      </c>
      <c r="J175" s="109"/>
      <c r="K175" s="111">
        <f t="shared" si="9"/>
        <v>1620</v>
      </c>
      <c r="L175" s="110">
        <f t="shared" si="10"/>
        <v>1782</v>
      </c>
      <c r="M175" s="112"/>
    </row>
    <row r="176" spans="1:13" ht="19.899999999999999" customHeight="1">
      <c r="A176" s="104" t="s">
        <v>273</v>
      </c>
      <c r="B176" s="105" t="s">
        <v>191</v>
      </c>
      <c r="C176" s="113">
        <v>42650</v>
      </c>
      <c r="D176" s="107"/>
      <c r="E176" s="108"/>
      <c r="F176" s="109" t="s">
        <v>271</v>
      </c>
      <c r="G176" s="109" t="s">
        <v>272</v>
      </c>
      <c r="H176" s="110">
        <v>1800</v>
      </c>
      <c r="I176" s="110">
        <f t="shared" si="8"/>
        <v>1980</v>
      </c>
      <c r="J176" s="109"/>
      <c r="K176" s="111">
        <f t="shared" si="9"/>
        <v>1620</v>
      </c>
      <c r="L176" s="110">
        <f t="shared" si="10"/>
        <v>1782</v>
      </c>
      <c r="M176" s="112"/>
    </row>
    <row r="177" spans="1:13" ht="19.899999999999999" customHeight="1">
      <c r="A177" s="104" t="s">
        <v>274</v>
      </c>
      <c r="B177" s="105" t="s">
        <v>202</v>
      </c>
      <c r="C177" s="106">
        <v>42670</v>
      </c>
      <c r="D177" s="107"/>
      <c r="E177" s="108"/>
      <c r="F177" s="109" t="s">
        <v>275</v>
      </c>
      <c r="G177" s="109" t="s">
        <v>185</v>
      </c>
      <c r="H177" s="110">
        <v>2300</v>
      </c>
      <c r="I177" s="110">
        <f t="shared" si="8"/>
        <v>2530</v>
      </c>
      <c r="J177" s="109" t="s">
        <v>186</v>
      </c>
      <c r="K177" s="111">
        <f>IF(ROUND(H177*1,0)=0,"",ROUND(H177*1,0))</f>
        <v>2300</v>
      </c>
      <c r="L177" s="110">
        <f t="shared" si="10"/>
        <v>2530</v>
      </c>
      <c r="M177" s="112"/>
    </row>
    <row r="178" spans="1:13" ht="19.899999999999999" customHeight="1">
      <c r="A178" s="104" t="s">
        <v>276</v>
      </c>
      <c r="B178" s="105" t="s">
        <v>206</v>
      </c>
      <c r="C178" s="106">
        <v>42680</v>
      </c>
      <c r="D178" s="107"/>
      <c r="E178" s="108"/>
      <c r="F178" s="109" t="s">
        <v>277</v>
      </c>
      <c r="G178" s="109" t="s">
        <v>179</v>
      </c>
      <c r="H178" s="110">
        <v>2200</v>
      </c>
      <c r="I178" s="110">
        <f t="shared" si="8"/>
        <v>2420</v>
      </c>
      <c r="J178" s="109"/>
      <c r="K178" s="111">
        <f>IF(ROUND(H178*0.9,0)=0,"",ROUND(H178*0.9,0))</f>
        <v>1980</v>
      </c>
      <c r="L178" s="110">
        <f t="shared" si="10"/>
        <v>2178</v>
      </c>
      <c r="M178" s="112"/>
    </row>
    <row r="179" spans="1:13" ht="19.899999999999999" customHeight="1">
      <c r="A179" s="104" t="s">
        <v>278</v>
      </c>
      <c r="B179" s="105" t="s">
        <v>228</v>
      </c>
      <c r="C179" s="106">
        <v>42690</v>
      </c>
      <c r="D179" s="107"/>
      <c r="E179" s="108"/>
      <c r="F179" s="109" t="s">
        <v>279</v>
      </c>
      <c r="G179" s="109" t="s">
        <v>193</v>
      </c>
      <c r="H179" s="110">
        <v>2200</v>
      </c>
      <c r="I179" s="110">
        <f t="shared" si="8"/>
        <v>2420</v>
      </c>
      <c r="J179" s="109"/>
      <c r="K179" s="111">
        <f>IF(ROUND(H179*0.9,0)=0,"",ROUND(H179*0.9,0))</f>
        <v>1980</v>
      </c>
      <c r="L179" s="110">
        <f t="shared" si="10"/>
        <v>2178</v>
      </c>
      <c r="M179" s="112"/>
    </row>
    <row r="180" spans="1:13" ht="19.899999999999999" customHeight="1">
      <c r="A180" s="104" t="s">
        <v>280</v>
      </c>
      <c r="B180" s="105" t="s">
        <v>196</v>
      </c>
      <c r="C180" s="113">
        <v>42640</v>
      </c>
      <c r="D180" s="107"/>
      <c r="E180" s="108"/>
      <c r="F180" s="109" t="s">
        <v>269</v>
      </c>
      <c r="G180" s="109" t="s">
        <v>198</v>
      </c>
      <c r="H180" s="110">
        <v>1400</v>
      </c>
      <c r="I180" s="110">
        <f t="shared" si="8"/>
        <v>1540</v>
      </c>
      <c r="J180" s="109"/>
      <c r="K180" s="111">
        <f>IF(ROUND(H180*0.9,0)=0,"",ROUND(H180*0.9,0))</f>
        <v>1260</v>
      </c>
      <c r="L180" s="110">
        <f t="shared" si="10"/>
        <v>1386</v>
      </c>
      <c r="M180" s="112"/>
    </row>
    <row r="181" spans="1:13" ht="19.899999999999999" customHeight="1">
      <c r="A181" s="104" t="s">
        <v>281</v>
      </c>
      <c r="B181" s="105" t="s">
        <v>191</v>
      </c>
      <c r="C181" s="113">
        <v>42650</v>
      </c>
      <c r="D181" s="107"/>
      <c r="E181" s="108"/>
      <c r="F181" s="109" t="s">
        <v>271</v>
      </c>
      <c r="G181" s="109" t="s">
        <v>272</v>
      </c>
      <c r="H181" s="110">
        <v>1800</v>
      </c>
      <c r="I181" s="110">
        <f t="shared" si="8"/>
        <v>1980</v>
      </c>
      <c r="J181" s="109"/>
      <c r="K181" s="111">
        <f>IF(ROUND(H181*0.9,0)=0,"",ROUND(H181*0.9,0))</f>
        <v>1620</v>
      </c>
      <c r="L181" s="110">
        <f t="shared" si="10"/>
        <v>1782</v>
      </c>
      <c r="M181" s="112"/>
    </row>
    <row r="182" spans="1:13" ht="19.899999999999999" customHeight="1">
      <c r="A182" s="104" t="s">
        <v>282</v>
      </c>
      <c r="B182" s="105" t="s">
        <v>191</v>
      </c>
      <c r="C182" s="113">
        <v>42650</v>
      </c>
      <c r="D182" s="107"/>
      <c r="E182" s="108"/>
      <c r="F182" s="109" t="s">
        <v>271</v>
      </c>
      <c r="G182" s="109" t="s">
        <v>272</v>
      </c>
      <c r="H182" s="110">
        <v>1800</v>
      </c>
      <c r="I182" s="110">
        <f t="shared" si="8"/>
        <v>1980</v>
      </c>
      <c r="J182" s="109"/>
      <c r="K182" s="111">
        <f>IF(ROUND(H182*0.9,0)=0,"",ROUND(H182*0.9,0))</f>
        <v>1620</v>
      </c>
      <c r="L182" s="110">
        <f t="shared" si="10"/>
        <v>1782</v>
      </c>
      <c r="M182" s="112"/>
    </row>
    <row r="183" spans="1:13" ht="19.899999999999999" customHeight="1">
      <c r="A183" s="104"/>
      <c r="B183" s="105"/>
      <c r="C183" s="113"/>
      <c r="D183" s="107"/>
      <c r="E183" s="108"/>
      <c r="F183" s="109"/>
      <c r="G183" s="109"/>
      <c r="H183" s="110"/>
      <c r="I183" s="110"/>
      <c r="J183" s="109"/>
      <c r="K183" s="111"/>
      <c r="L183" s="110"/>
      <c r="M183" s="112"/>
    </row>
    <row r="184" spans="1:13" ht="19.899999999999999" customHeight="1">
      <c r="A184" s="104" t="s">
        <v>283</v>
      </c>
      <c r="B184" s="105" t="s">
        <v>223</v>
      </c>
      <c r="C184" s="106">
        <v>42760</v>
      </c>
      <c r="D184" s="107"/>
      <c r="E184" s="108"/>
      <c r="F184" s="109" t="s">
        <v>284</v>
      </c>
      <c r="G184" s="109" t="s">
        <v>185</v>
      </c>
      <c r="H184" s="110">
        <v>3380</v>
      </c>
      <c r="I184" s="110">
        <f t="shared" si="8"/>
        <v>3718</v>
      </c>
      <c r="J184" s="109" t="s">
        <v>186</v>
      </c>
      <c r="K184" s="111">
        <f>IF(ROUND(H184*1,0)=0,"",ROUND(H184*1,0))</f>
        <v>3380</v>
      </c>
      <c r="L184" s="110">
        <f t="shared" si="10"/>
        <v>3718</v>
      </c>
      <c r="M184" s="112"/>
    </row>
    <row r="185" spans="1:13" ht="19.899999999999999" customHeight="1">
      <c r="A185" s="104" t="s">
        <v>285</v>
      </c>
      <c r="B185" s="105" t="s">
        <v>240</v>
      </c>
      <c r="C185" s="106">
        <v>42770</v>
      </c>
      <c r="D185" s="107"/>
      <c r="E185" s="108"/>
      <c r="F185" s="109" t="s">
        <v>286</v>
      </c>
      <c r="G185" s="109" t="s">
        <v>287</v>
      </c>
      <c r="H185" s="110">
        <v>2500</v>
      </c>
      <c r="I185" s="110">
        <f t="shared" si="8"/>
        <v>2750</v>
      </c>
      <c r="J185" s="109" t="s">
        <v>186</v>
      </c>
      <c r="K185" s="111">
        <f>IF(ROUND(H185*1,0)=0,"",ROUND(H185*1,0))</f>
        <v>2500</v>
      </c>
      <c r="L185" s="110">
        <f t="shared" si="10"/>
        <v>2750</v>
      </c>
      <c r="M185" s="112"/>
    </row>
    <row r="186" spans="1:13" ht="19.899999999999999" customHeight="1">
      <c r="A186" s="104" t="s">
        <v>288</v>
      </c>
      <c r="B186" s="105" t="s">
        <v>211</v>
      </c>
      <c r="C186" s="106">
        <v>42780</v>
      </c>
      <c r="D186" s="107"/>
      <c r="E186" s="108"/>
      <c r="F186" s="109" t="s">
        <v>289</v>
      </c>
      <c r="G186" s="109" t="s">
        <v>213</v>
      </c>
      <c r="H186" s="110">
        <v>3350</v>
      </c>
      <c r="I186" s="110">
        <f t="shared" si="8"/>
        <v>3685</v>
      </c>
      <c r="J186" s="109" t="s">
        <v>186</v>
      </c>
      <c r="K186" s="111">
        <f>IF(ROUND(H186*1,0)=0,"",ROUND(H186*1,0))</f>
        <v>3350</v>
      </c>
      <c r="L186" s="110">
        <f t="shared" si="10"/>
        <v>3685</v>
      </c>
      <c r="M186" s="112"/>
    </row>
    <row r="187" spans="1:13" ht="19.899999999999999" customHeight="1">
      <c r="A187" s="104" t="s">
        <v>290</v>
      </c>
      <c r="B187" s="105" t="s">
        <v>215</v>
      </c>
      <c r="C187" s="106">
        <v>42790</v>
      </c>
      <c r="D187" s="107"/>
      <c r="E187" s="108"/>
      <c r="F187" s="109"/>
      <c r="G187" s="109"/>
      <c r="H187" s="110"/>
      <c r="I187" s="110" t="str">
        <f t="shared" si="8"/>
        <v/>
      </c>
      <c r="J187" s="109"/>
      <c r="K187" s="111" t="str">
        <f>IF(ROUND(H187*0.9,0)=0,"",ROUND(H187*0.9,0))</f>
        <v/>
      </c>
      <c r="L187" s="110" t="str">
        <f t="shared" si="10"/>
        <v/>
      </c>
      <c r="M187" s="112"/>
    </row>
    <row r="188" spans="1:13" ht="19.899999999999999" customHeight="1">
      <c r="A188" s="104" t="s">
        <v>291</v>
      </c>
      <c r="B188" s="105" t="s">
        <v>217</v>
      </c>
      <c r="C188" s="106">
        <v>42800</v>
      </c>
      <c r="D188" s="107"/>
      <c r="E188" s="108"/>
      <c r="F188" s="109" t="s">
        <v>292</v>
      </c>
      <c r="G188" s="109" t="s">
        <v>230</v>
      </c>
      <c r="H188" s="110">
        <v>2100</v>
      </c>
      <c r="I188" s="110">
        <f t="shared" si="8"/>
        <v>2310</v>
      </c>
      <c r="J188" s="109"/>
      <c r="K188" s="111">
        <f>IF(ROUND(H188*0.9,0)=0,"",ROUND(H188*0.9,0))</f>
        <v>1890</v>
      </c>
      <c r="L188" s="110">
        <f t="shared" si="10"/>
        <v>2079</v>
      </c>
      <c r="M188" s="112"/>
    </row>
    <row r="189" spans="1:13" ht="19.899999999999999" customHeight="1">
      <c r="A189" s="104" t="s">
        <v>293</v>
      </c>
      <c r="B189" s="105" t="s">
        <v>221</v>
      </c>
      <c r="C189" s="106">
        <v>42810</v>
      </c>
      <c r="D189" s="107"/>
      <c r="E189" s="108"/>
      <c r="F189" s="109"/>
      <c r="G189" s="109"/>
      <c r="H189" s="110"/>
      <c r="I189" s="110" t="str">
        <f t="shared" si="8"/>
        <v/>
      </c>
      <c r="J189" s="109"/>
      <c r="K189" s="111" t="str">
        <f>IF(ROUND(H189*0.9,0)=0,"",ROUND(H189*0.9,0))</f>
        <v/>
      </c>
      <c r="L189" s="110" t="str">
        <f t="shared" si="10"/>
        <v/>
      </c>
      <c r="M189" s="112"/>
    </row>
    <row r="190" spans="1:13" ht="19.899999999999999" customHeight="1">
      <c r="A190" s="104" t="s">
        <v>294</v>
      </c>
      <c r="B190" s="105" t="s">
        <v>223</v>
      </c>
      <c r="C190" s="113">
        <v>42760</v>
      </c>
      <c r="D190" s="107"/>
      <c r="E190" s="108"/>
      <c r="F190" s="109" t="s">
        <v>284</v>
      </c>
      <c r="G190" s="109" t="s">
        <v>185</v>
      </c>
      <c r="H190" s="110">
        <v>3380</v>
      </c>
      <c r="I190" s="110">
        <f t="shared" si="8"/>
        <v>3718</v>
      </c>
      <c r="J190" s="109" t="s">
        <v>186</v>
      </c>
      <c r="K190" s="111">
        <f>IF(ROUND(H190*1,0)=0,"",ROUND(H190*1,0))</f>
        <v>3380</v>
      </c>
      <c r="L190" s="110">
        <f t="shared" si="10"/>
        <v>3718</v>
      </c>
      <c r="M190" s="112"/>
    </row>
    <row r="191" spans="1:13" ht="19.899999999999999" customHeight="1">
      <c r="A191" s="104" t="s">
        <v>295</v>
      </c>
      <c r="B191" s="105" t="s">
        <v>240</v>
      </c>
      <c r="C191" s="113">
        <v>42770</v>
      </c>
      <c r="D191" s="107"/>
      <c r="E191" s="108"/>
      <c r="F191" s="109" t="s">
        <v>286</v>
      </c>
      <c r="G191" s="109" t="s">
        <v>287</v>
      </c>
      <c r="H191" s="110">
        <v>2500</v>
      </c>
      <c r="I191" s="110">
        <f t="shared" si="8"/>
        <v>2750</v>
      </c>
      <c r="J191" s="109" t="s">
        <v>186</v>
      </c>
      <c r="K191" s="111">
        <f>IF(ROUND(H191*1,0)=0,"",ROUND(H191*1,0))</f>
        <v>2500</v>
      </c>
      <c r="L191" s="110">
        <f t="shared" si="10"/>
        <v>2750</v>
      </c>
      <c r="M191" s="112"/>
    </row>
    <row r="192" spans="1:13" ht="19.899999999999999" customHeight="1">
      <c r="A192" s="104" t="s">
        <v>296</v>
      </c>
      <c r="B192" s="105" t="s">
        <v>211</v>
      </c>
      <c r="C192" s="113">
        <v>42780</v>
      </c>
      <c r="D192" s="107"/>
      <c r="E192" s="108"/>
      <c r="F192" s="109" t="s">
        <v>289</v>
      </c>
      <c r="G192" s="109" t="s">
        <v>213</v>
      </c>
      <c r="H192" s="110">
        <v>3350</v>
      </c>
      <c r="I192" s="110">
        <f t="shared" si="8"/>
        <v>3685</v>
      </c>
      <c r="J192" s="109" t="s">
        <v>186</v>
      </c>
      <c r="K192" s="111">
        <f>IF(ROUND(H192*1,0)=0,"",ROUND(H192*1,0))</f>
        <v>3350</v>
      </c>
      <c r="L192" s="110">
        <f t="shared" si="10"/>
        <v>3685</v>
      </c>
      <c r="M192" s="112"/>
    </row>
    <row r="193" spans="1:13" ht="19.899999999999999" customHeight="1">
      <c r="A193" s="104" t="s">
        <v>297</v>
      </c>
      <c r="B193" s="105" t="s">
        <v>215</v>
      </c>
      <c r="C193" s="106">
        <v>42850</v>
      </c>
      <c r="D193" s="107"/>
      <c r="E193" s="108"/>
      <c r="F193" s="109"/>
      <c r="G193" s="109"/>
      <c r="H193" s="110"/>
      <c r="I193" s="110" t="str">
        <f t="shared" si="8"/>
        <v/>
      </c>
      <c r="J193" s="109"/>
      <c r="K193" s="111" t="str">
        <f>IF(ROUND(H193*0.9,0)=0,"",ROUND(H193*0.9,0))</f>
        <v/>
      </c>
      <c r="L193" s="110" t="str">
        <f t="shared" si="10"/>
        <v/>
      </c>
      <c r="M193" s="112"/>
    </row>
    <row r="194" spans="1:13" ht="19.899999999999999" customHeight="1">
      <c r="A194" s="104" t="s">
        <v>298</v>
      </c>
      <c r="B194" s="105" t="s">
        <v>240</v>
      </c>
      <c r="C194" s="113">
        <v>42770</v>
      </c>
      <c r="D194" s="107"/>
      <c r="E194" s="108"/>
      <c r="F194" s="109" t="s">
        <v>286</v>
      </c>
      <c r="G194" s="109" t="s">
        <v>287</v>
      </c>
      <c r="H194" s="110">
        <v>2500</v>
      </c>
      <c r="I194" s="110">
        <f t="shared" si="8"/>
        <v>2750</v>
      </c>
      <c r="J194" s="109" t="s">
        <v>186</v>
      </c>
      <c r="K194" s="111">
        <f>IF(ROUND(H194*1,0)=0,"",ROUND(H194*1,0))</f>
        <v>2500</v>
      </c>
      <c r="L194" s="110">
        <f t="shared" si="10"/>
        <v>2750</v>
      </c>
      <c r="M194" s="112"/>
    </row>
    <row r="195" spans="1:13" ht="19.899999999999999" customHeight="1">
      <c r="A195" s="104" t="s">
        <v>299</v>
      </c>
      <c r="B195" s="105" t="s">
        <v>221</v>
      </c>
      <c r="C195" s="106">
        <v>42870</v>
      </c>
      <c r="D195" s="107"/>
      <c r="E195" s="108"/>
      <c r="F195" s="109"/>
      <c r="G195" s="109"/>
      <c r="H195" s="110"/>
      <c r="I195" s="110" t="str">
        <f t="shared" si="8"/>
        <v/>
      </c>
      <c r="J195" s="109"/>
      <c r="K195" s="111" t="str">
        <f>IF(ROUND(H195*0.9,0)=0,"",ROUND(H195*0.9,0))</f>
        <v/>
      </c>
      <c r="L195" s="110" t="str">
        <f t="shared" si="10"/>
        <v/>
      </c>
      <c r="M195" s="112"/>
    </row>
    <row r="196" spans="1:13" ht="19.899999999999999" customHeight="1">
      <c r="A196" s="104"/>
      <c r="B196" s="105"/>
      <c r="C196" s="106"/>
      <c r="D196" s="107"/>
      <c r="E196" s="108"/>
      <c r="F196" s="156"/>
      <c r="G196" s="109"/>
      <c r="H196" s="110"/>
      <c r="I196" s="110"/>
      <c r="J196" s="109"/>
      <c r="K196" s="111"/>
      <c r="L196" s="110"/>
      <c r="M196" s="112"/>
    </row>
    <row r="197" spans="1:13" ht="19.899999999999999" customHeight="1">
      <c r="A197" s="104" t="s">
        <v>300</v>
      </c>
      <c r="B197" s="105" t="s">
        <v>240</v>
      </c>
      <c r="C197" s="157">
        <v>42910</v>
      </c>
      <c r="D197" s="107"/>
      <c r="E197" s="108"/>
      <c r="F197" s="109" t="s">
        <v>301</v>
      </c>
      <c r="G197" s="109" t="s">
        <v>193</v>
      </c>
      <c r="H197" s="110">
        <v>1900</v>
      </c>
      <c r="I197" s="110">
        <f t="shared" ref="I197" si="11">IF(ROUND(H197*1.1,0)=0,"",ROUND(H197*1.1,0))</f>
        <v>2090</v>
      </c>
      <c r="J197" s="109"/>
      <c r="K197" s="111">
        <f>IF(ROUND(H197*0.9,0)=0,"",ROUND(H197*0.9,0))</f>
        <v>1710</v>
      </c>
      <c r="L197" s="110">
        <f t="shared" ref="L197" si="12">IFERROR(ROUND(K197*1.1,0),"")</f>
        <v>1881</v>
      </c>
      <c r="M197" s="152" t="s">
        <v>243</v>
      </c>
    </row>
    <row r="198" spans="1:13" ht="19.899999999999999" customHeight="1">
      <c r="A198" s="104" t="s">
        <v>302</v>
      </c>
      <c r="B198" s="105" t="s">
        <v>217</v>
      </c>
      <c r="C198" s="106">
        <v>42920</v>
      </c>
      <c r="D198" s="107"/>
      <c r="E198" s="108"/>
      <c r="F198" s="109" t="s">
        <v>303</v>
      </c>
      <c r="G198" s="109" t="s">
        <v>304</v>
      </c>
      <c r="H198" s="110">
        <v>2100</v>
      </c>
      <c r="I198" s="110">
        <f t="shared" si="8"/>
        <v>2310</v>
      </c>
      <c r="J198" s="109"/>
      <c r="K198" s="111">
        <f>IF(ROUND(H198*0.9,0)=0,"",ROUND(H198*0.9,0))</f>
        <v>1890</v>
      </c>
      <c r="L198" s="110">
        <f t="shared" si="10"/>
        <v>2079</v>
      </c>
      <c r="M198" s="152" t="s">
        <v>243</v>
      </c>
    </row>
    <row r="199" spans="1:13" ht="19.899999999999999" customHeight="1">
      <c r="A199" s="104" t="s">
        <v>305</v>
      </c>
      <c r="B199" s="105" t="s">
        <v>249</v>
      </c>
      <c r="C199" s="106">
        <v>42930</v>
      </c>
      <c r="D199" s="107"/>
      <c r="E199" s="108"/>
      <c r="F199" s="109" t="s">
        <v>306</v>
      </c>
      <c r="G199" s="109" t="s">
        <v>307</v>
      </c>
      <c r="H199" s="110">
        <v>3300</v>
      </c>
      <c r="I199" s="110">
        <f t="shared" si="8"/>
        <v>3630</v>
      </c>
      <c r="J199" s="109" t="s">
        <v>186</v>
      </c>
      <c r="K199" s="111">
        <f>IF(ROUND(H199*1,0)=0,"",ROUND(H199*1,0))</f>
        <v>3300</v>
      </c>
      <c r="L199" s="110">
        <f t="shared" si="10"/>
        <v>3630</v>
      </c>
      <c r="M199" s="112"/>
    </row>
    <row r="200" spans="1:13" ht="19.899999999999999" customHeight="1">
      <c r="A200" s="104" t="s">
        <v>308</v>
      </c>
      <c r="B200" s="105" t="s">
        <v>211</v>
      </c>
      <c r="C200" s="106">
        <v>42940</v>
      </c>
      <c r="D200" s="107"/>
      <c r="E200" s="108"/>
      <c r="F200" s="109" t="s">
        <v>309</v>
      </c>
      <c r="G200" s="109" t="s">
        <v>310</v>
      </c>
      <c r="H200" s="110">
        <v>3140</v>
      </c>
      <c r="I200" s="110">
        <f t="shared" si="8"/>
        <v>3454</v>
      </c>
      <c r="J200" s="109" t="s">
        <v>186</v>
      </c>
      <c r="K200" s="111">
        <f>IF(ROUND(H200*1,0)=0,"",ROUND(H200*1,0))</f>
        <v>3140</v>
      </c>
      <c r="L200" s="110">
        <f t="shared" si="10"/>
        <v>3454</v>
      </c>
      <c r="M200" s="112"/>
    </row>
    <row r="201" spans="1:13" ht="19.899999999999999" customHeight="1">
      <c r="A201" s="104" t="s">
        <v>311</v>
      </c>
      <c r="B201" s="105" t="s">
        <v>312</v>
      </c>
      <c r="C201" s="106">
        <v>42950</v>
      </c>
      <c r="D201" s="107"/>
      <c r="E201" s="108"/>
      <c r="F201" s="109" t="s">
        <v>313</v>
      </c>
      <c r="G201" s="109" t="s">
        <v>307</v>
      </c>
      <c r="H201" s="110">
        <v>3420</v>
      </c>
      <c r="I201" s="110">
        <f t="shared" si="8"/>
        <v>3762</v>
      </c>
      <c r="J201" s="109" t="s">
        <v>186</v>
      </c>
      <c r="K201" s="111">
        <f>IF(ROUND(H201*1,0)=0,"",ROUND(H201*1,0))</f>
        <v>3420</v>
      </c>
      <c r="L201" s="110">
        <f t="shared" si="10"/>
        <v>3762</v>
      </c>
      <c r="M201" s="112"/>
    </row>
    <row r="202" spans="1:13" ht="19.899999999999999" customHeight="1">
      <c r="A202" s="104" t="s">
        <v>314</v>
      </c>
      <c r="B202" s="105" t="s">
        <v>312</v>
      </c>
      <c r="C202" s="106">
        <v>42960</v>
      </c>
      <c r="D202" s="107"/>
      <c r="E202" s="108"/>
      <c r="F202" s="109" t="s">
        <v>315</v>
      </c>
      <c r="G202" s="109" t="s">
        <v>307</v>
      </c>
      <c r="H202" s="110">
        <v>3420</v>
      </c>
      <c r="I202" s="110">
        <f t="shared" si="8"/>
        <v>3762</v>
      </c>
      <c r="J202" s="109" t="s">
        <v>186</v>
      </c>
      <c r="K202" s="111">
        <f>IF(ROUND(H202*1,0)=0,"",ROUND(H202*1,0))</f>
        <v>3420</v>
      </c>
      <c r="L202" s="110">
        <f t="shared" si="10"/>
        <v>3762</v>
      </c>
      <c r="M202" s="112"/>
    </row>
    <row r="203" spans="1:13" ht="19.899999999999999" customHeight="1">
      <c r="A203" s="104" t="s">
        <v>316</v>
      </c>
      <c r="B203" s="105" t="s">
        <v>240</v>
      </c>
      <c r="C203" s="113">
        <v>42910</v>
      </c>
      <c r="D203" s="107"/>
      <c r="E203" s="108"/>
      <c r="F203" s="109" t="s">
        <v>301</v>
      </c>
      <c r="G203" s="109" t="s">
        <v>193</v>
      </c>
      <c r="H203" s="110">
        <v>1900</v>
      </c>
      <c r="I203" s="110">
        <f t="shared" si="8"/>
        <v>2090</v>
      </c>
      <c r="J203" s="109"/>
      <c r="K203" s="111">
        <f>IF(ROUND(H203*0.9,0)=0,"",ROUND(H203*0.9,0))</f>
        <v>1710</v>
      </c>
      <c r="L203" s="110">
        <f t="shared" si="10"/>
        <v>1881</v>
      </c>
      <c r="M203" s="152" t="s">
        <v>243</v>
      </c>
    </row>
    <row r="204" spans="1:13" ht="19.899999999999999" customHeight="1">
      <c r="A204" s="104" t="s">
        <v>317</v>
      </c>
      <c r="B204" s="105" t="s">
        <v>215</v>
      </c>
      <c r="C204" s="106">
        <v>42980</v>
      </c>
      <c r="D204" s="107"/>
      <c r="E204" s="108"/>
      <c r="F204" s="109"/>
      <c r="G204" s="109"/>
      <c r="H204" s="110"/>
      <c r="I204" s="110" t="str">
        <f t="shared" si="8"/>
        <v/>
      </c>
      <c r="J204" s="109"/>
      <c r="K204" s="111" t="str">
        <f>IF(ROUND(H204*0.9,0)=0,"",ROUND(H204*0.9,0))</f>
        <v/>
      </c>
      <c r="L204" s="110" t="str">
        <f t="shared" si="10"/>
        <v/>
      </c>
      <c r="M204" s="112"/>
    </row>
    <row r="205" spans="1:13" ht="19.899999999999999" customHeight="1">
      <c r="A205" s="104" t="s">
        <v>318</v>
      </c>
      <c r="B205" s="105" t="s">
        <v>249</v>
      </c>
      <c r="C205" s="113">
        <v>42930</v>
      </c>
      <c r="D205" s="107"/>
      <c r="E205" s="108"/>
      <c r="F205" s="109" t="s">
        <v>306</v>
      </c>
      <c r="G205" s="109" t="s">
        <v>307</v>
      </c>
      <c r="H205" s="110">
        <v>3300</v>
      </c>
      <c r="I205" s="110">
        <f t="shared" si="8"/>
        <v>3630</v>
      </c>
      <c r="J205" s="109" t="s">
        <v>186</v>
      </c>
      <c r="K205" s="111">
        <f>IF(ROUND(H205*1,0)=0,"",ROUND(H205*1,0))</f>
        <v>3300</v>
      </c>
      <c r="L205" s="110">
        <f t="shared" si="10"/>
        <v>3630</v>
      </c>
      <c r="M205" s="112"/>
    </row>
    <row r="206" spans="1:13" ht="19.899999999999999" customHeight="1">
      <c r="A206" s="104" t="s">
        <v>319</v>
      </c>
      <c r="B206" s="105" t="s">
        <v>217</v>
      </c>
      <c r="C206" s="113">
        <v>42920</v>
      </c>
      <c r="D206" s="107"/>
      <c r="E206" s="108"/>
      <c r="F206" s="109" t="s">
        <v>303</v>
      </c>
      <c r="G206" s="109" t="s">
        <v>304</v>
      </c>
      <c r="H206" s="110">
        <v>2100</v>
      </c>
      <c r="I206" s="110">
        <f t="shared" si="8"/>
        <v>2310</v>
      </c>
      <c r="J206" s="109"/>
      <c r="K206" s="111">
        <f>IF(ROUND(H206*0.9,0)=0,"",ROUND(H206*0.9,0))</f>
        <v>1890</v>
      </c>
      <c r="L206" s="110">
        <f t="shared" si="10"/>
        <v>2079</v>
      </c>
      <c r="M206" s="152" t="s">
        <v>243</v>
      </c>
    </row>
    <row r="207" spans="1:13" ht="19.899999999999999" customHeight="1">
      <c r="A207" s="104" t="s">
        <v>320</v>
      </c>
      <c r="B207" s="105" t="s">
        <v>312</v>
      </c>
      <c r="C207" s="113">
        <v>42950</v>
      </c>
      <c r="D207" s="107"/>
      <c r="E207" s="108"/>
      <c r="F207" s="109" t="s">
        <v>313</v>
      </c>
      <c r="G207" s="109" t="s">
        <v>307</v>
      </c>
      <c r="H207" s="110">
        <v>3420</v>
      </c>
      <c r="I207" s="110">
        <f t="shared" si="8"/>
        <v>3762</v>
      </c>
      <c r="J207" s="109" t="s">
        <v>186</v>
      </c>
      <c r="K207" s="111">
        <f>IF(ROUND(H207*1,0)=0,"",ROUND(H207*1,0))</f>
        <v>3420</v>
      </c>
      <c r="L207" s="110">
        <f t="shared" si="10"/>
        <v>3762</v>
      </c>
      <c r="M207" s="112"/>
    </row>
    <row r="208" spans="1:13" ht="19.899999999999999" customHeight="1">
      <c r="A208" s="104" t="s">
        <v>321</v>
      </c>
      <c r="B208" s="105" t="s">
        <v>211</v>
      </c>
      <c r="C208" s="113">
        <v>42940</v>
      </c>
      <c r="D208" s="107"/>
      <c r="E208" s="108"/>
      <c r="F208" s="109" t="s">
        <v>309</v>
      </c>
      <c r="G208" s="109" t="s">
        <v>310</v>
      </c>
      <c r="H208" s="110">
        <v>3140</v>
      </c>
      <c r="I208" s="110">
        <f t="shared" si="8"/>
        <v>3454</v>
      </c>
      <c r="J208" s="109" t="s">
        <v>186</v>
      </c>
      <c r="K208" s="111">
        <f>IF(ROUND(H208*1,0)=0,"",ROUND(H208*1,0))</f>
        <v>3140</v>
      </c>
      <c r="L208" s="110">
        <f t="shared" si="10"/>
        <v>3454</v>
      </c>
      <c r="M208" s="112"/>
    </row>
    <row r="209" spans="1:13" ht="19.899999999999999" customHeight="1">
      <c r="A209" s="104"/>
      <c r="B209" s="105"/>
      <c r="C209" s="113"/>
      <c r="D209" s="107"/>
      <c r="E209" s="108"/>
      <c r="F209" s="109"/>
      <c r="G209" s="109"/>
      <c r="H209" s="110"/>
      <c r="I209" s="110"/>
      <c r="J209" s="109"/>
      <c r="K209" s="111"/>
      <c r="L209" s="110"/>
      <c r="M209" s="112"/>
    </row>
    <row r="210" spans="1:13" ht="19.899999999999999" customHeight="1">
      <c r="A210" s="104"/>
      <c r="B210" s="105"/>
      <c r="C210" s="113"/>
      <c r="D210" s="107"/>
      <c r="E210" s="108"/>
      <c r="F210" s="109"/>
      <c r="G210" s="109"/>
      <c r="H210" s="110"/>
      <c r="I210" s="110"/>
      <c r="J210" s="109"/>
      <c r="K210" s="111"/>
      <c r="L210" s="110"/>
      <c r="M210" s="112"/>
    </row>
    <row r="211" spans="1:13" ht="19.899999999999999" customHeight="1">
      <c r="A211" s="104" t="s">
        <v>322</v>
      </c>
      <c r="B211" s="105" t="s">
        <v>188</v>
      </c>
      <c r="C211" s="106">
        <v>43060</v>
      </c>
      <c r="D211" s="107"/>
      <c r="E211" s="108"/>
      <c r="F211" s="109" t="s">
        <v>323</v>
      </c>
      <c r="G211" s="109" t="s">
        <v>185</v>
      </c>
      <c r="H211" s="110">
        <v>3510</v>
      </c>
      <c r="I211" s="110">
        <f>IF(ROUND(H211*1.1,0)=0,"",ROUND(H211*1.1,0))</f>
        <v>3861</v>
      </c>
      <c r="J211" s="109" t="s">
        <v>186</v>
      </c>
      <c r="K211" s="111">
        <f>IF(ROUND(H211*1,0)=0,"",ROUND(H211*1,0))</f>
        <v>3510</v>
      </c>
      <c r="L211" s="110">
        <f>IFERROR(ROUND(K211*1.1,0),"")</f>
        <v>3861</v>
      </c>
      <c r="M211" s="112"/>
    </row>
    <row r="212" spans="1:13" ht="19.899999999999999" customHeight="1">
      <c r="A212" s="104"/>
      <c r="B212" s="105"/>
      <c r="C212" s="106"/>
      <c r="D212" s="107"/>
      <c r="E212" s="108"/>
      <c r="F212" s="109"/>
      <c r="G212" s="109"/>
      <c r="H212" s="110"/>
      <c r="I212" s="110"/>
      <c r="J212" s="109"/>
      <c r="K212" s="111"/>
      <c r="L212" s="110"/>
      <c r="M212" s="112"/>
    </row>
    <row r="213" spans="1:13" ht="19.899999999999999" customHeight="1">
      <c r="A213" s="104" t="s">
        <v>324</v>
      </c>
      <c r="B213" s="105" t="s">
        <v>188</v>
      </c>
      <c r="C213" s="106">
        <v>43070</v>
      </c>
      <c r="D213" s="107"/>
      <c r="E213" s="108"/>
      <c r="F213" s="109" t="s">
        <v>325</v>
      </c>
      <c r="G213" s="109" t="s">
        <v>179</v>
      </c>
      <c r="H213" s="110">
        <v>2500</v>
      </c>
      <c r="I213" s="110">
        <f>IF(ROUND(H213*1.1,0)=0,"",ROUND(H213*1.1,0))</f>
        <v>2750</v>
      </c>
      <c r="J213" s="109"/>
      <c r="K213" s="111">
        <f>IF(ROUND(H213*0.9,0)=0,"",ROUND(H213*0.9,0))</f>
        <v>2250</v>
      </c>
      <c r="L213" s="110">
        <f>IFERROR(ROUND(K213*1.1,0),"")</f>
        <v>2475</v>
      </c>
      <c r="M213" s="112"/>
    </row>
    <row r="214" spans="1:13" ht="19.899999999999999" customHeight="1" thickBot="1">
      <c r="A214" s="75"/>
      <c r="B214" s="76"/>
      <c r="C214" s="77"/>
      <c r="D214" s="78"/>
      <c r="E214" s="79"/>
      <c r="F214" s="80"/>
      <c r="G214" s="80"/>
      <c r="H214" s="81"/>
      <c r="I214" s="81"/>
      <c r="J214" s="80"/>
      <c r="K214" s="82"/>
      <c r="L214" s="81"/>
      <c r="M214" s="83"/>
    </row>
    <row r="215" spans="1:13" ht="19.899999999999999" customHeight="1" thickTop="1">
      <c r="A215" s="84"/>
      <c r="B215" s="84"/>
    </row>
    <row r="216" spans="1:13" s="5" customFormat="1" ht="20.100000000000001" customHeight="1">
      <c r="A216" s="1"/>
      <c r="B216" s="1"/>
      <c r="C216" s="2"/>
      <c r="D216" s="1"/>
      <c r="E216" s="3"/>
      <c r="F216" s="1"/>
      <c r="G216" s="1"/>
      <c r="H216" s="4"/>
      <c r="I216" s="4"/>
      <c r="J216" s="1"/>
      <c r="K216" s="1"/>
      <c r="L216" s="4"/>
      <c r="M216" s="1"/>
    </row>
    <row r="217" spans="1:13" s="55" customFormat="1" ht="20.100000000000001" customHeight="1">
      <c r="A217" s="188" t="s">
        <v>326</v>
      </c>
      <c r="B217" s="189"/>
      <c r="C217" s="189"/>
      <c r="D217" s="190"/>
      <c r="E217" s="50"/>
      <c r="F217" s="51"/>
      <c r="G217" s="51"/>
      <c r="H217" s="52"/>
      <c r="I217" s="52"/>
      <c r="J217" s="53"/>
      <c r="K217" s="52"/>
      <c r="L217" s="52"/>
      <c r="M217" s="51"/>
    </row>
    <row r="218" spans="1:13" s="55" customFormat="1" ht="20.100000000000001" customHeight="1" thickBot="1">
      <c r="A218" s="56"/>
      <c r="B218" s="56"/>
      <c r="C218" s="57"/>
      <c r="D218" s="57"/>
      <c r="E218" s="50"/>
      <c r="F218" s="51"/>
      <c r="G218" s="51"/>
      <c r="H218" s="52"/>
      <c r="I218" s="52"/>
      <c r="J218" s="53"/>
      <c r="K218" s="52"/>
      <c r="L218" s="52"/>
      <c r="M218" s="51"/>
    </row>
    <row r="219" spans="1:13" s="11" customFormat="1" ht="20.100000000000001" customHeight="1" thickTop="1" thickBot="1">
      <c r="A219" s="59" t="s">
        <v>16</v>
      </c>
      <c r="B219" s="60" t="s">
        <v>17</v>
      </c>
      <c r="C219" s="187" t="s">
        <v>18</v>
      </c>
      <c r="D219" s="187"/>
      <c r="E219" s="61"/>
      <c r="F219" s="60" t="s">
        <v>19</v>
      </c>
      <c r="G219" s="60" t="s">
        <v>20</v>
      </c>
      <c r="H219" s="62" t="s">
        <v>21</v>
      </c>
      <c r="I219" s="62" t="s">
        <v>22</v>
      </c>
      <c r="J219" s="63"/>
      <c r="K219" s="62"/>
      <c r="L219" s="62" t="s">
        <v>23</v>
      </c>
      <c r="M219" s="64" t="s">
        <v>24</v>
      </c>
    </row>
    <row r="220" spans="1:13" ht="19.899999999999999" customHeight="1">
      <c r="A220" s="65" t="s">
        <v>327</v>
      </c>
      <c r="B220" s="66" t="s">
        <v>263</v>
      </c>
      <c r="C220" s="67">
        <v>43110</v>
      </c>
      <c r="D220" s="155"/>
      <c r="E220" s="69"/>
      <c r="F220" s="70" t="s">
        <v>328</v>
      </c>
      <c r="G220" s="70" t="s">
        <v>329</v>
      </c>
      <c r="H220" s="71">
        <v>2400</v>
      </c>
      <c r="I220" s="71">
        <f t="shared" ref="I220:I234" si="13">IF(ROUND(H220*1.1,0)=0,"",ROUND(H220*1.1,0))</f>
        <v>2640</v>
      </c>
      <c r="J220" s="70" t="s">
        <v>186</v>
      </c>
      <c r="K220" s="72">
        <f>IF(ROUND(H220*1,0)=0,"",ROUND(H220*1,0))</f>
        <v>2400</v>
      </c>
      <c r="L220" s="71">
        <f t="shared" ref="L220:L234" si="14">IFERROR(ROUND(K220*1.1,0),"")</f>
        <v>2640</v>
      </c>
      <c r="M220" s="73"/>
    </row>
    <row r="221" spans="1:13" ht="19.899999999999999" customHeight="1">
      <c r="A221" s="104" t="s">
        <v>330</v>
      </c>
      <c r="B221" s="105" t="s">
        <v>265</v>
      </c>
      <c r="C221" s="106">
        <v>43130</v>
      </c>
      <c r="D221" s="107"/>
      <c r="E221" s="108"/>
      <c r="F221" s="109"/>
      <c r="G221" s="109"/>
      <c r="H221" s="110"/>
      <c r="I221" s="110" t="str">
        <f t="shared" si="13"/>
        <v/>
      </c>
      <c r="J221" s="109"/>
      <c r="K221" s="111" t="str">
        <f>IF(ROUND(H221*0.9,0)=0,"",ROUND(H221*0.9,0))</f>
        <v/>
      </c>
      <c r="L221" s="110" t="str">
        <f t="shared" si="14"/>
        <v/>
      </c>
      <c r="M221" s="112"/>
    </row>
    <row r="222" spans="1:13" ht="19.899999999999999" customHeight="1">
      <c r="A222" s="104" t="s">
        <v>331</v>
      </c>
      <c r="B222" s="105" t="s">
        <v>223</v>
      </c>
      <c r="C222" s="106">
        <v>43140</v>
      </c>
      <c r="D222" s="107"/>
      <c r="E222" s="108"/>
      <c r="F222" s="109" t="s">
        <v>332</v>
      </c>
      <c r="G222" s="109" t="s">
        <v>185</v>
      </c>
      <c r="H222" s="110">
        <v>2100</v>
      </c>
      <c r="I222" s="110">
        <f t="shared" si="13"/>
        <v>2310</v>
      </c>
      <c r="J222" s="109" t="s">
        <v>186</v>
      </c>
      <c r="K222" s="111">
        <f>IF(ROUND(H222*1,0)=0,"",ROUND(H222*1,0))</f>
        <v>2100</v>
      </c>
      <c r="L222" s="110">
        <f t="shared" si="14"/>
        <v>2310</v>
      </c>
      <c r="M222" s="112"/>
    </row>
    <row r="223" spans="1:13" ht="19.899999999999999" customHeight="1">
      <c r="A223" s="104" t="s">
        <v>333</v>
      </c>
      <c r="B223" s="105" t="s">
        <v>206</v>
      </c>
      <c r="C223" s="106">
        <v>43150</v>
      </c>
      <c r="D223" s="107"/>
      <c r="E223" s="108"/>
      <c r="F223" s="109" t="s">
        <v>334</v>
      </c>
      <c r="G223" s="109" t="s">
        <v>179</v>
      </c>
      <c r="H223" s="110">
        <v>1300</v>
      </c>
      <c r="I223" s="110">
        <f t="shared" si="13"/>
        <v>1430</v>
      </c>
      <c r="J223" s="109"/>
      <c r="K223" s="111">
        <f>IF(ROUND(H223*0.9,0)=0,"",ROUND(H223*0.9,0))</f>
        <v>1170</v>
      </c>
      <c r="L223" s="110">
        <f t="shared" si="14"/>
        <v>1287</v>
      </c>
      <c r="M223" s="112"/>
    </row>
    <row r="224" spans="1:13" ht="19.899999999999999" customHeight="1">
      <c r="A224" s="104" t="s">
        <v>335</v>
      </c>
      <c r="B224" s="105" t="s">
        <v>336</v>
      </c>
      <c r="C224" s="106">
        <v>43160</v>
      </c>
      <c r="D224" s="107"/>
      <c r="E224" s="108"/>
      <c r="F224" s="109" t="s">
        <v>337</v>
      </c>
      <c r="G224" s="109" t="s">
        <v>338</v>
      </c>
      <c r="H224" s="110">
        <v>3300</v>
      </c>
      <c r="I224" s="110">
        <f t="shared" si="13"/>
        <v>3630</v>
      </c>
      <c r="J224" s="109" t="s">
        <v>186</v>
      </c>
      <c r="K224" s="111">
        <f>IF(ROUND(H224*1,0)=0,"",ROUND(H224*1,0))</f>
        <v>3300</v>
      </c>
      <c r="L224" s="110">
        <f t="shared" si="14"/>
        <v>3630</v>
      </c>
      <c r="M224" s="112"/>
    </row>
    <row r="225" spans="1:13" ht="19.899999999999999" customHeight="1">
      <c r="A225" s="104"/>
      <c r="B225" s="105"/>
      <c r="C225" s="106"/>
      <c r="D225" s="107"/>
      <c r="E225" s="108"/>
      <c r="F225" s="109"/>
      <c r="G225" s="109"/>
      <c r="H225" s="110"/>
      <c r="I225" s="110"/>
      <c r="J225" s="109"/>
      <c r="K225" s="111"/>
      <c r="L225" s="110"/>
      <c r="M225" s="112"/>
    </row>
    <row r="226" spans="1:13" ht="19.899999999999999" customHeight="1">
      <c r="A226" s="104" t="s">
        <v>339</v>
      </c>
      <c r="B226" s="105" t="s">
        <v>240</v>
      </c>
      <c r="C226" s="106">
        <v>43210</v>
      </c>
      <c r="D226" s="107"/>
      <c r="E226" s="108"/>
      <c r="F226" s="109" t="s">
        <v>340</v>
      </c>
      <c r="G226" s="109" t="s">
        <v>219</v>
      </c>
      <c r="H226" s="110">
        <v>1000</v>
      </c>
      <c r="I226" s="110">
        <f t="shared" si="13"/>
        <v>1100</v>
      </c>
      <c r="J226" s="109"/>
      <c r="K226" s="111">
        <f>IF(ROUND(H226*0.9,0)=0,"",ROUND(H226*0.9,0))</f>
        <v>900</v>
      </c>
      <c r="L226" s="110">
        <f t="shared" si="14"/>
        <v>990</v>
      </c>
      <c r="M226" s="112"/>
    </row>
    <row r="227" spans="1:13" ht="19.899999999999999" customHeight="1">
      <c r="A227" s="104" t="s">
        <v>341</v>
      </c>
      <c r="B227" s="105" t="s">
        <v>183</v>
      </c>
      <c r="C227" s="106">
        <v>43220</v>
      </c>
      <c r="D227" s="107"/>
      <c r="E227" s="108"/>
      <c r="F227" s="109" t="s">
        <v>342</v>
      </c>
      <c r="G227" s="109" t="s">
        <v>343</v>
      </c>
      <c r="H227" s="110">
        <v>1800</v>
      </c>
      <c r="I227" s="110">
        <f t="shared" si="13"/>
        <v>1980</v>
      </c>
      <c r="J227" s="109"/>
      <c r="K227" s="111">
        <f>IF(ROUND(H227*0.9,0)=0,"",ROUND(H227*0.9,0))</f>
        <v>1620</v>
      </c>
      <c r="L227" s="110">
        <f t="shared" si="14"/>
        <v>1782</v>
      </c>
      <c r="M227" s="112"/>
    </row>
    <row r="228" spans="1:13" ht="19.899999999999999" customHeight="1">
      <c r="A228" s="104" t="s">
        <v>344</v>
      </c>
      <c r="B228" s="105" t="s">
        <v>202</v>
      </c>
      <c r="C228" s="106">
        <v>43230</v>
      </c>
      <c r="D228" s="107"/>
      <c r="E228" s="108"/>
      <c r="F228" s="109" t="s">
        <v>345</v>
      </c>
      <c r="G228" s="109" t="s">
        <v>346</v>
      </c>
      <c r="H228" s="110">
        <v>1900</v>
      </c>
      <c r="I228" s="110">
        <f t="shared" si="13"/>
        <v>2090</v>
      </c>
      <c r="J228" s="109"/>
      <c r="K228" s="111">
        <f>IF(ROUND(H228*0.9,0)=0,"",ROUND(H228*0.9,0))</f>
        <v>1710</v>
      </c>
      <c r="L228" s="110">
        <f t="shared" si="14"/>
        <v>1881</v>
      </c>
      <c r="M228" s="112"/>
    </row>
    <row r="229" spans="1:13" ht="19.899999999999999" customHeight="1">
      <c r="A229" s="104" t="s">
        <v>347</v>
      </c>
      <c r="B229" s="105" t="s">
        <v>191</v>
      </c>
      <c r="C229" s="106">
        <v>43240</v>
      </c>
      <c r="D229" s="107"/>
      <c r="E229" s="108"/>
      <c r="F229" s="109" t="s">
        <v>348</v>
      </c>
      <c r="G229" s="109" t="s">
        <v>349</v>
      </c>
      <c r="H229" s="110">
        <v>2300</v>
      </c>
      <c r="I229" s="110">
        <f t="shared" si="13"/>
        <v>2530</v>
      </c>
      <c r="J229" s="109"/>
      <c r="K229" s="111">
        <f>IF(ROUND(H229*0.9,0)=0,"",ROUND(H229*0.9,0))</f>
        <v>2070</v>
      </c>
      <c r="L229" s="110">
        <f t="shared" si="14"/>
        <v>2277</v>
      </c>
      <c r="M229" s="112"/>
    </row>
    <row r="230" spans="1:13" ht="19.899999999999999" customHeight="1">
      <c r="A230" s="104" t="s">
        <v>350</v>
      </c>
      <c r="B230" s="105" t="s">
        <v>188</v>
      </c>
      <c r="C230" s="106">
        <v>43250</v>
      </c>
      <c r="D230" s="107"/>
      <c r="E230" s="108"/>
      <c r="F230" s="109" t="s">
        <v>351</v>
      </c>
      <c r="G230" s="109" t="s">
        <v>185</v>
      </c>
      <c r="H230" s="110">
        <v>2100</v>
      </c>
      <c r="I230" s="110">
        <f t="shared" si="13"/>
        <v>2310</v>
      </c>
      <c r="J230" s="109" t="s">
        <v>186</v>
      </c>
      <c r="K230" s="111">
        <f>IF(ROUND(H230*1,0)=0,"",ROUND(H230*1,0))</f>
        <v>2100</v>
      </c>
      <c r="L230" s="110">
        <f t="shared" si="14"/>
        <v>2310</v>
      </c>
      <c r="M230" s="112"/>
    </row>
    <row r="231" spans="1:13" ht="19.899999999999999" customHeight="1">
      <c r="A231" s="104" t="s">
        <v>352</v>
      </c>
      <c r="B231" s="105" t="s">
        <v>223</v>
      </c>
      <c r="C231" s="113">
        <v>43140</v>
      </c>
      <c r="D231" s="107"/>
      <c r="E231" s="108"/>
      <c r="F231" s="109" t="s">
        <v>332</v>
      </c>
      <c r="G231" s="109" t="s">
        <v>185</v>
      </c>
      <c r="H231" s="110">
        <v>2100</v>
      </c>
      <c r="I231" s="110">
        <f t="shared" si="13"/>
        <v>2310</v>
      </c>
      <c r="J231" s="109" t="s">
        <v>186</v>
      </c>
      <c r="K231" s="111">
        <f>IF(ROUND(H231*1,0)=0,"",ROUND(H231*1,0))</f>
        <v>2100</v>
      </c>
      <c r="L231" s="110">
        <f t="shared" si="14"/>
        <v>2310</v>
      </c>
      <c r="M231" s="112"/>
    </row>
    <row r="232" spans="1:13" ht="19.899999999999999" customHeight="1">
      <c r="A232" s="104"/>
      <c r="B232" s="105"/>
      <c r="C232" s="113"/>
      <c r="D232" s="107"/>
      <c r="E232" s="108"/>
      <c r="F232" s="109"/>
      <c r="G232" s="109"/>
      <c r="H232" s="110"/>
      <c r="I232" s="110"/>
      <c r="J232" s="109"/>
      <c r="K232" s="111"/>
      <c r="L232" s="110"/>
      <c r="M232" s="112"/>
    </row>
    <row r="233" spans="1:13" ht="19.899999999999999" customHeight="1">
      <c r="A233" s="104" t="s">
        <v>353</v>
      </c>
      <c r="B233" s="105" t="s">
        <v>223</v>
      </c>
      <c r="C233" s="106">
        <v>43310</v>
      </c>
      <c r="D233" s="107"/>
      <c r="E233" s="108"/>
      <c r="F233" s="109"/>
      <c r="G233" s="109"/>
      <c r="H233" s="110"/>
      <c r="I233" s="110" t="str">
        <f t="shared" si="13"/>
        <v/>
      </c>
      <c r="J233" s="109"/>
      <c r="K233" s="111" t="str">
        <f>IF(ROUND(H233*0.9,0)=0,"",ROUND(H233*0.9,0))</f>
        <v/>
      </c>
      <c r="L233" s="110" t="str">
        <f t="shared" si="14"/>
        <v/>
      </c>
      <c r="M233" s="112"/>
    </row>
    <row r="234" spans="1:13" ht="19.899999999999999" customHeight="1">
      <c r="A234" s="104" t="s">
        <v>354</v>
      </c>
      <c r="B234" s="105" t="s">
        <v>191</v>
      </c>
      <c r="C234" s="106">
        <v>43320</v>
      </c>
      <c r="D234" s="107"/>
      <c r="E234" s="108"/>
      <c r="F234" s="109" t="s">
        <v>355</v>
      </c>
      <c r="G234" s="109" t="s">
        <v>349</v>
      </c>
      <c r="H234" s="110">
        <v>2000</v>
      </c>
      <c r="I234" s="110">
        <f t="shared" si="13"/>
        <v>2200</v>
      </c>
      <c r="J234" s="109"/>
      <c r="K234" s="111">
        <f>IF(ROUND(H234*0.9,0)=0,"",ROUND(H234*0.9,0))</f>
        <v>1800</v>
      </c>
      <c r="L234" s="110">
        <f t="shared" si="14"/>
        <v>1980</v>
      </c>
      <c r="M234" s="112"/>
    </row>
    <row r="235" spans="1:13" ht="19.899999999999999" customHeight="1" thickBot="1">
      <c r="A235" s="75"/>
      <c r="B235" s="76"/>
      <c r="C235" s="77"/>
      <c r="D235" s="78"/>
      <c r="E235" s="79"/>
      <c r="F235" s="80"/>
      <c r="G235" s="80"/>
      <c r="H235" s="81"/>
      <c r="I235" s="81"/>
      <c r="J235" s="80"/>
      <c r="K235" s="82"/>
      <c r="L235" s="81"/>
      <c r="M235" s="83"/>
    </row>
    <row r="236" spans="1:13" ht="19.899999999999999" customHeight="1" thickTop="1">
      <c r="A236" s="84"/>
      <c r="B236" s="84"/>
    </row>
    <row r="237" spans="1:13" s="5" customFormat="1" ht="20.100000000000001" customHeight="1">
      <c r="A237" s="1"/>
      <c r="B237" s="1"/>
      <c r="C237" s="2"/>
      <c r="D237" s="1"/>
      <c r="E237" s="3"/>
      <c r="F237" s="1"/>
      <c r="G237" s="1"/>
      <c r="H237" s="4"/>
      <c r="I237" s="4"/>
      <c r="J237" s="1"/>
      <c r="K237" s="1"/>
      <c r="L237" s="4"/>
      <c r="M237" s="1"/>
    </row>
    <row r="238" spans="1:13" s="55" customFormat="1" ht="20.100000000000001" customHeight="1">
      <c r="A238" s="184" t="s">
        <v>356</v>
      </c>
      <c r="B238" s="185"/>
      <c r="C238" s="185"/>
      <c r="D238" s="185"/>
      <c r="E238" s="186"/>
      <c r="F238" s="158" t="s">
        <v>357</v>
      </c>
      <c r="G238" s="51"/>
      <c r="H238" s="52"/>
      <c r="I238" s="52"/>
      <c r="J238" s="53"/>
      <c r="K238" s="52"/>
      <c r="L238" s="52"/>
      <c r="M238" s="51"/>
    </row>
    <row r="239" spans="1:13" s="55" customFormat="1" ht="12" customHeight="1" thickBot="1">
      <c r="A239" s="56"/>
      <c r="B239" s="56"/>
      <c r="C239" s="57"/>
      <c r="D239" s="57"/>
      <c r="E239" s="50"/>
      <c r="F239" s="51"/>
      <c r="G239" s="51"/>
      <c r="H239" s="52"/>
      <c r="I239" s="52"/>
      <c r="J239" s="53"/>
      <c r="K239" s="52"/>
      <c r="L239" s="52"/>
      <c r="M239" s="51"/>
    </row>
    <row r="240" spans="1:13" s="11" customFormat="1" ht="20.100000000000001" customHeight="1" thickTop="1" thickBot="1">
      <c r="A240" s="59" t="s">
        <v>16</v>
      </c>
      <c r="B240" s="60" t="s">
        <v>17</v>
      </c>
      <c r="C240" s="187" t="s">
        <v>18</v>
      </c>
      <c r="D240" s="187"/>
      <c r="E240" s="61"/>
      <c r="F240" s="60" t="s">
        <v>19</v>
      </c>
      <c r="G240" s="60" t="s">
        <v>20</v>
      </c>
      <c r="H240" s="62" t="s">
        <v>21</v>
      </c>
      <c r="I240" s="62" t="s">
        <v>22</v>
      </c>
      <c r="J240" s="63"/>
      <c r="K240" s="62"/>
      <c r="L240" s="62" t="s">
        <v>23</v>
      </c>
      <c r="M240" s="64" t="s">
        <v>24</v>
      </c>
    </row>
    <row r="241" spans="1:13" ht="19.899999999999999" customHeight="1">
      <c r="A241" s="65" t="s">
        <v>358</v>
      </c>
      <c r="B241" s="66" t="s">
        <v>359</v>
      </c>
      <c r="C241" s="67">
        <v>44010</v>
      </c>
      <c r="D241" s="155"/>
      <c r="E241" s="69"/>
      <c r="F241" s="70"/>
      <c r="G241" s="70"/>
      <c r="H241" s="71"/>
      <c r="I241" s="71" t="str">
        <f t="shared" ref="I241:I268" si="15">IF(ROUND(H241*1.1,0)=0,"",ROUND(H241*1.1,0))</f>
        <v/>
      </c>
      <c r="J241" s="70"/>
      <c r="K241" s="72" t="str">
        <f t="shared" ref="K241:K268" si="16">IF(ROUND(H241*0.9,0)=0,"",ROUND(H241*0.9,0))</f>
        <v/>
      </c>
      <c r="L241" s="71" t="str">
        <f t="shared" ref="L241:L268" si="17">IFERROR(ROUND(K241*1.1,0),"")</f>
        <v/>
      </c>
      <c r="M241" s="73"/>
    </row>
    <row r="242" spans="1:13" ht="19.899999999999999" customHeight="1">
      <c r="A242" s="104" t="s">
        <v>360</v>
      </c>
      <c r="B242" s="105" t="s">
        <v>359</v>
      </c>
      <c r="C242" s="106">
        <v>44020</v>
      </c>
      <c r="D242" s="107"/>
      <c r="E242" s="108"/>
      <c r="F242" s="109"/>
      <c r="G242" s="109"/>
      <c r="H242" s="110"/>
      <c r="I242" s="110" t="str">
        <f t="shared" si="15"/>
        <v/>
      </c>
      <c r="J242" s="109"/>
      <c r="K242" s="111" t="str">
        <f t="shared" si="16"/>
        <v/>
      </c>
      <c r="L242" s="110" t="str">
        <f t="shared" si="17"/>
        <v/>
      </c>
      <c r="M242" s="112"/>
    </row>
    <row r="243" spans="1:13" ht="19.899999999999999" customHeight="1">
      <c r="A243" s="114" t="s">
        <v>361</v>
      </c>
      <c r="B243" s="115" t="s">
        <v>362</v>
      </c>
      <c r="C243" s="106">
        <v>44031</v>
      </c>
      <c r="D243" s="107"/>
      <c r="E243" s="108"/>
      <c r="F243" s="109" t="s">
        <v>363</v>
      </c>
      <c r="G243" s="109" t="s">
        <v>364</v>
      </c>
      <c r="H243" s="110">
        <v>1900</v>
      </c>
      <c r="I243" s="110">
        <f t="shared" si="15"/>
        <v>2090</v>
      </c>
      <c r="J243" s="109"/>
      <c r="K243" s="111">
        <f t="shared" si="16"/>
        <v>1710</v>
      </c>
      <c r="L243" s="110">
        <f t="shared" si="17"/>
        <v>1881</v>
      </c>
      <c r="M243" s="112"/>
    </row>
    <row r="244" spans="1:13" ht="19.899999999999999" customHeight="1">
      <c r="A244" s="65"/>
      <c r="B244" s="66"/>
      <c r="C244" s="106">
        <v>44032</v>
      </c>
      <c r="D244" s="107"/>
      <c r="E244" s="108" t="s">
        <v>365</v>
      </c>
      <c r="F244" s="109" t="s">
        <v>366</v>
      </c>
      <c r="G244" s="109" t="s">
        <v>364</v>
      </c>
      <c r="H244" s="110">
        <v>7500</v>
      </c>
      <c r="I244" s="110">
        <f t="shared" si="15"/>
        <v>8250</v>
      </c>
      <c r="J244" s="109"/>
      <c r="K244" s="111">
        <f t="shared" si="16"/>
        <v>6750</v>
      </c>
      <c r="L244" s="110">
        <f t="shared" si="17"/>
        <v>7425</v>
      </c>
      <c r="M244" s="112"/>
    </row>
    <row r="245" spans="1:13" ht="19.899999999999999" customHeight="1">
      <c r="A245" s="104" t="s">
        <v>367</v>
      </c>
      <c r="B245" s="105" t="s">
        <v>368</v>
      </c>
      <c r="C245" s="106">
        <v>44040</v>
      </c>
      <c r="D245" s="107"/>
      <c r="E245" s="108"/>
      <c r="F245" s="109" t="s">
        <v>369</v>
      </c>
      <c r="G245" s="109" t="s">
        <v>370</v>
      </c>
      <c r="H245" s="110">
        <v>2300</v>
      </c>
      <c r="I245" s="110">
        <f t="shared" si="15"/>
        <v>2530</v>
      </c>
      <c r="J245" s="109"/>
      <c r="K245" s="111">
        <f t="shared" si="16"/>
        <v>2070</v>
      </c>
      <c r="L245" s="110">
        <f t="shared" si="17"/>
        <v>2277</v>
      </c>
      <c r="M245" s="112"/>
    </row>
    <row r="246" spans="1:13" ht="19.899999999999999" customHeight="1">
      <c r="A246" s="114" t="s">
        <v>371</v>
      </c>
      <c r="B246" s="105" t="s">
        <v>372</v>
      </c>
      <c r="C246" s="106">
        <v>44050</v>
      </c>
      <c r="D246" s="107"/>
      <c r="E246" s="108"/>
      <c r="F246" s="109" t="s">
        <v>373</v>
      </c>
      <c r="G246" s="109" t="s">
        <v>272</v>
      </c>
      <c r="H246" s="110">
        <v>2400</v>
      </c>
      <c r="I246" s="110">
        <f t="shared" si="15"/>
        <v>2640</v>
      </c>
      <c r="J246" s="109"/>
      <c r="K246" s="111">
        <f t="shared" si="16"/>
        <v>2160</v>
      </c>
      <c r="L246" s="110">
        <f t="shared" si="17"/>
        <v>2376</v>
      </c>
      <c r="M246" s="112"/>
    </row>
    <row r="247" spans="1:13" ht="19.899999999999999" customHeight="1">
      <c r="A247" s="65"/>
      <c r="B247" s="105" t="s">
        <v>374</v>
      </c>
      <c r="C247" s="106">
        <v>44070</v>
      </c>
      <c r="D247" s="107"/>
      <c r="E247" s="108"/>
      <c r="F247" s="109" t="s">
        <v>375</v>
      </c>
      <c r="G247" s="109" t="s">
        <v>376</v>
      </c>
      <c r="H247" s="110">
        <v>2500</v>
      </c>
      <c r="I247" s="110">
        <f t="shared" si="15"/>
        <v>2750</v>
      </c>
      <c r="J247" s="109"/>
      <c r="K247" s="111">
        <f t="shared" si="16"/>
        <v>2250</v>
      </c>
      <c r="L247" s="110">
        <f t="shared" si="17"/>
        <v>2475</v>
      </c>
      <c r="M247" s="112"/>
    </row>
    <row r="248" spans="1:13" ht="19.899999999999999" customHeight="1">
      <c r="A248" s="104" t="s">
        <v>377</v>
      </c>
      <c r="B248" s="105" t="s">
        <v>378</v>
      </c>
      <c r="C248" s="106">
        <v>44090</v>
      </c>
      <c r="D248" s="107"/>
      <c r="E248" s="108"/>
      <c r="F248" s="109" t="s">
        <v>379</v>
      </c>
      <c r="G248" s="109" t="s">
        <v>376</v>
      </c>
      <c r="H248" s="110">
        <v>2500</v>
      </c>
      <c r="I248" s="110">
        <f t="shared" si="15"/>
        <v>2750</v>
      </c>
      <c r="J248" s="109"/>
      <c r="K248" s="111">
        <f t="shared" si="16"/>
        <v>2250</v>
      </c>
      <c r="L248" s="110">
        <f t="shared" si="17"/>
        <v>2475</v>
      </c>
      <c r="M248" s="112"/>
    </row>
    <row r="249" spans="1:13" ht="19.899999999999999" customHeight="1">
      <c r="A249" s="104" t="s">
        <v>380</v>
      </c>
      <c r="B249" s="105" t="s">
        <v>381</v>
      </c>
      <c r="C249" s="106">
        <v>44110</v>
      </c>
      <c r="D249" s="107"/>
      <c r="E249" s="108"/>
      <c r="F249" s="109" t="s">
        <v>382</v>
      </c>
      <c r="G249" s="109" t="s">
        <v>383</v>
      </c>
      <c r="H249" s="110">
        <v>2400</v>
      </c>
      <c r="I249" s="110">
        <f t="shared" si="15"/>
        <v>2640</v>
      </c>
      <c r="J249" s="109"/>
      <c r="K249" s="111">
        <f t="shared" si="16"/>
        <v>2160</v>
      </c>
      <c r="L249" s="110">
        <f t="shared" si="17"/>
        <v>2376</v>
      </c>
      <c r="M249" s="112"/>
    </row>
    <row r="250" spans="1:13" ht="19.899999999999999" customHeight="1">
      <c r="A250" s="104" t="s">
        <v>384</v>
      </c>
      <c r="B250" s="105" t="s">
        <v>385</v>
      </c>
      <c r="C250" s="113">
        <v>44110</v>
      </c>
      <c r="D250" s="107"/>
      <c r="E250" s="108"/>
      <c r="F250" s="109" t="s">
        <v>382</v>
      </c>
      <c r="G250" s="109" t="s">
        <v>383</v>
      </c>
      <c r="H250" s="110">
        <v>2400</v>
      </c>
      <c r="I250" s="110">
        <f t="shared" si="15"/>
        <v>2640</v>
      </c>
      <c r="J250" s="109"/>
      <c r="K250" s="111">
        <f t="shared" si="16"/>
        <v>2160</v>
      </c>
      <c r="L250" s="110">
        <f t="shared" si="17"/>
        <v>2376</v>
      </c>
      <c r="M250" s="112"/>
    </row>
    <row r="251" spans="1:13" ht="19.899999999999999" customHeight="1">
      <c r="A251" s="104" t="s">
        <v>386</v>
      </c>
      <c r="B251" s="105" t="s">
        <v>387</v>
      </c>
      <c r="C251" s="106">
        <v>44130</v>
      </c>
      <c r="D251" s="107"/>
      <c r="E251" s="108"/>
      <c r="F251" s="109"/>
      <c r="G251" s="109"/>
      <c r="H251" s="110"/>
      <c r="I251" s="110" t="str">
        <f t="shared" si="15"/>
        <v/>
      </c>
      <c r="J251" s="109"/>
      <c r="K251" s="111" t="str">
        <f t="shared" si="16"/>
        <v/>
      </c>
      <c r="L251" s="110" t="str">
        <f t="shared" si="17"/>
        <v/>
      </c>
      <c r="M251" s="112"/>
    </row>
    <row r="252" spans="1:13" ht="19.899999999999999" customHeight="1">
      <c r="A252" s="104" t="s">
        <v>388</v>
      </c>
      <c r="B252" s="105" t="s">
        <v>389</v>
      </c>
      <c r="C252" s="106">
        <v>44140</v>
      </c>
      <c r="D252" s="107"/>
      <c r="E252" s="108"/>
      <c r="F252" s="109"/>
      <c r="G252" s="109"/>
      <c r="H252" s="110"/>
      <c r="I252" s="110" t="str">
        <f t="shared" si="15"/>
        <v/>
      </c>
      <c r="J252" s="109"/>
      <c r="K252" s="111" t="str">
        <f t="shared" si="16"/>
        <v/>
      </c>
      <c r="L252" s="110" t="str">
        <f t="shared" si="17"/>
        <v/>
      </c>
      <c r="M252" s="112"/>
    </row>
    <row r="253" spans="1:13" ht="19.899999999999999" customHeight="1">
      <c r="A253" s="104" t="s">
        <v>390</v>
      </c>
      <c r="B253" s="105" t="s">
        <v>391</v>
      </c>
      <c r="C253" s="106">
        <v>44150</v>
      </c>
      <c r="D253" s="107"/>
      <c r="E253" s="108" t="s">
        <v>392</v>
      </c>
      <c r="F253" s="109" t="s">
        <v>393</v>
      </c>
      <c r="G253" s="109" t="s">
        <v>394</v>
      </c>
      <c r="H253" s="110">
        <v>2900</v>
      </c>
      <c r="I253" s="110">
        <f t="shared" si="15"/>
        <v>3190</v>
      </c>
      <c r="J253" s="109"/>
      <c r="K253" s="111">
        <f t="shared" si="16"/>
        <v>2610</v>
      </c>
      <c r="L253" s="110">
        <f t="shared" si="17"/>
        <v>2871</v>
      </c>
      <c r="M253" s="112"/>
    </row>
    <row r="254" spans="1:13" ht="19.899999999999999" customHeight="1">
      <c r="A254" s="104" t="s">
        <v>395</v>
      </c>
      <c r="B254" s="105" t="s">
        <v>396</v>
      </c>
      <c r="C254" s="106">
        <v>44160</v>
      </c>
      <c r="D254" s="107"/>
      <c r="E254" s="108"/>
      <c r="F254" s="109"/>
      <c r="G254" s="109"/>
      <c r="H254" s="110"/>
      <c r="I254" s="110" t="str">
        <f t="shared" si="15"/>
        <v/>
      </c>
      <c r="J254" s="109"/>
      <c r="K254" s="111" t="str">
        <f t="shared" si="16"/>
        <v/>
      </c>
      <c r="L254" s="110" t="str">
        <f t="shared" si="17"/>
        <v/>
      </c>
      <c r="M254" s="112"/>
    </row>
    <row r="255" spans="1:13" ht="19.899999999999999" customHeight="1">
      <c r="A255" s="114" t="s">
        <v>397</v>
      </c>
      <c r="B255" s="105" t="s">
        <v>398</v>
      </c>
      <c r="C255" s="106">
        <v>44170</v>
      </c>
      <c r="D255" s="107"/>
      <c r="E255" s="108"/>
      <c r="F255" s="109" t="s">
        <v>399</v>
      </c>
      <c r="G255" s="109" t="s">
        <v>400</v>
      </c>
      <c r="H255" s="110">
        <v>2400</v>
      </c>
      <c r="I255" s="110">
        <f t="shared" si="15"/>
        <v>2640</v>
      </c>
      <c r="J255" s="109"/>
      <c r="K255" s="111">
        <f t="shared" si="16"/>
        <v>2160</v>
      </c>
      <c r="L255" s="110">
        <f t="shared" si="17"/>
        <v>2376</v>
      </c>
      <c r="M255" s="112"/>
    </row>
    <row r="256" spans="1:13" ht="19.899999999999999" customHeight="1">
      <c r="A256" s="65"/>
      <c r="B256" s="105" t="s">
        <v>51</v>
      </c>
      <c r="C256" s="113">
        <v>44170</v>
      </c>
      <c r="D256" s="107"/>
      <c r="E256" s="108"/>
      <c r="F256" s="109" t="s">
        <v>399</v>
      </c>
      <c r="G256" s="109" t="s">
        <v>400</v>
      </c>
      <c r="H256" s="110">
        <v>2400</v>
      </c>
      <c r="I256" s="110">
        <f t="shared" si="15"/>
        <v>2640</v>
      </c>
      <c r="J256" s="109"/>
      <c r="K256" s="111">
        <f t="shared" si="16"/>
        <v>2160</v>
      </c>
      <c r="L256" s="110">
        <f t="shared" si="17"/>
        <v>2376</v>
      </c>
      <c r="M256" s="112"/>
    </row>
    <row r="257" spans="1:13" ht="19.899999999999999" customHeight="1">
      <c r="A257" s="104" t="s">
        <v>401</v>
      </c>
      <c r="B257" s="105" t="s">
        <v>402</v>
      </c>
      <c r="C257" s="106">
        <v>44210</v>
      </c>
      <c r="D257" s="107"/>
      <c r="E257" s="108"/>
      <c r="F257" s="109" t="s">
        <v>403</v>
      </c>
      <c r="G257" s="109" t="s">
        <v>272</v>
      </c>
      <c r="H257" s="110">
        <v>2200</v>
      </c>
      <c r="I257" s="110">
        <f t="shared" si="15"/>
        <v>2420</v>
      </c>
      <c r="J257" s="109"/>
      <c r="K257" s="111">
        <f t="shared" si="16"/>
        <v>1980</v>
      </c>
      <c r="L257" s="110">
        <f t="shared" si="17"/>
        <v>2178</v>
      </c>
      <c r="M257" s="112"/>
    </row>
    <row r="258" spans="1:13" ht="19.899999999999999" customHeight="1">
      <c r="A258" s="104" t="s">
        <v>404</v>
      </c>
      <c r="B258" s="105" t="s">
        <v>405</v>
      </c>
      <c r="C258" s="106">
        <v>44230</v>
      </c>
      <c r="D258" s="107"/>
      <c r="E258" s="108"/>
      <c r="F258" s="109" t="s">
        <v>406</v>
      </c>
      <c r="G258" s="109" t="s">
        <v>346</v>
      </c>
      <c r="H258" s="110">
        <v>2600</v>
      </c>
      <c r="I258" s="110">
        <f t="shared" si="15"/>
        <v>2860</v>
      </c>
      <c r="J258" s="109"/>
      <c r="K258" s="111">
        <f t="shared" si="16"/>
        <v>2340</v>
      </c>
      <c r="L258" s="110">
        <f t="shared" si="17"/>
        <v>2574</v>
      </c>
      <c r="M258" s="112"/>
    </row>
    <row r="259" spans="1:13" ht="19.899999999999999" customHeight="1">
      <c r="A259" s="114" t="s">
        <v>407</v>
      </c>
      <c r="B259" s="115" t="s">
        <v>408</v>
      </c>
      <c r="C259" s="106">
        <v>44241</v>
      </c>
      <c r="D259" s="107"/>
      <c r="E259" s="108"/>
      <c r="F259" s="109" t="s">
        <v>409</v>
      </c>
      <c r="G259" s="109" t="s">
        <v>410</v>
      </c>
      <c r="H259" s="110">
        <v>2200</v>
      </c>
      <c r="I259" s="110">
        <f t="shared" si="15"/>
        <v>2420</v>
      </c>
      <c r="J259" s="109"/>
      <c r="K259" s="111">
        <f t="shared" si="16"/>
        <v>1980</v>
      </c>
      <c r="L259" s="110">
        <f t="shared" si="17"/>
        <v>2178</v>
      </c>
      <c r="M259" s="112"/>
    </row>
    <row r="260" spans="1:13" ht="19.899999999999999" customHeight="1">
      <c r="A260" s="116"/>
      <c r="B260" s="117"/>
      <c r="C260" s="106">
        <v>44242</v>
      </c>
      <c r="D260" s="107"/>
      <c r="E260" s="108" t="s">
        <v>86</v>
      </c>
      <c r="F260" s="109" t="s">
        <v>411</v>
      </c>
      <c r="G260" s="109" t="s">
        <v>410</v>
      </c>
      <c r="H260" s="110">
        <v>2300</v>
      </c>
      <c r="I260" s="110">
        <f t="shared" si="15"/>
        <v>2530</v>
      </c>
      <c r="J260" s="109"/>
      <c r="K260" s="111">
        <f t="shared" si="16"/>
        <v>2070</v>
      </c>
      <c r="L260" s="110">
        <f t="shared" si="17"/>
        <v>2277</v>
      </c>
      <c r="M260" s="112"/>
    </row>
    <row r="261" spans="1:13" ht="19.899999999999999" customHeight="1">
      <c r="A261" s="65"/>
      <c r="B261" s="66"/>
      <c r="C261" s="106">
        <v>44243</v>
      </c>
      <c r="D261" s="107"/>
      <c r="E261" s="108" t="s">
        <v>392</v>
      </c>
      <c r="F261" s="109" t="s">
        <v>412</v>
      </c>
      <c r="G261" s="109" t="s">
        <v>410</v>
      </c>
      <c r="H261" s="110">
        <v>4000</v>
      </c>
      <c r="I261" s="110">
        <f t="shared" si="15"/>
        <v>4400</v>
      </c>
      <c r="J261" s="109"/>
      <c r="K261" s="111">
        <f t="shared" si="16"/>
        <v>3600</v>
      </c>
      <c r="L261" s="110">
        <f t="shared" si="17"/>
        <v>3960</v>
      </c>
      <c r="M261" s="112"/>
    </row>
    <row r="262" spans="1:13" ht="19.899999999999999" customHeight="1">
      <c r="A262" s="104" t="s">
        <v>413</v>
      </c>
      <c r="B262" s="105" t="s">
        <v>414</v>
      </c>
      <c r="C262" s="106">
        <v>44250</v>
      </c>
      <c r="D262" s="107"/>
      <c r="E262" s="108"/>
      <c r="F262" s="109" t="s">
        <v>415</v>
      </c>
      <c r="G262" s="109" t="s">
        <v>416</v>
      </c>
      <c r="H262" s="110"/>
      <c r="I262" s="110" t="str">
        <f t="shared" si="15"/>
        <v/>
      </c>
      <c r="J262" s="109"/>
      <c r="K262" s="111" t="str">
        <f t="shared" si="16"/>
        <v/>
      </c>
      <c r="L262" s="110" t="str">
        <f t="shared" si="17"/>
        <v/>
      </c>
      <c r="M262" s="152" t="s">
        <v>417</v>
      </c>
    </row>
    <row r="263" spans="1:13" ht="19.899999999999999" customHeight="1">
      <c r="A263" s="114" t="s">
        <v>418</v>
      </c>
      <c r="B263" s="115" t="s">
        <v>419</v>
      </c>
      <c r="C263" s="106">
        <v>44271</v>
      </c>
      <c r="D263" s="107"/>
      <c r="E263" s="108"/>
      <c r="F263" s="109" t="s">
        <v>420</v>
      </c>
      <c r="G263" s="109" t="s">
        <v>383</v>
      </c>
      <c r="H263" s="110">
        <v>2600</v>
      </c>
      <c r="I263" s="110">
        <f t="shared" si="15"/>
        <v>2860</v>
      </c>
      <c r="J263" s="109"/>
      <c r="K263" s="111">
        <f t="shared" si="16"/>
        <v>2340</v>
      </c>
      <c r="L263" s="110">
        <f t="shared" si="17"/>
        <v>2574</v>
      </c>
      <c r="M263" s="112"/>
    </row>
    <row r="264" spans="1:13" ht="19.899999999999999" customHeight="1">
      <c r="A264" s="65"/>
      <c r="B264" s="66"/>
      <c r="C264" s="106">
        <v>44272</v>
      </c>
      <c r="D264" s="107"/>
      <c r="E264" s="108"/>
      <c r="F264" s="109" t="s">
        <v>421</v>
      </c>
      <c r="G264" s="109" t="s">
        <v>422</v>
      </c>
      <c r="H264" s="110">
        <v>9000</v>
      </c>
      <c r="I264" s="110">
        <f t="shared" si="15"/>
        <v>9900</v>
      </c>
      <c r="J264" s="109"/>
      <c r="K264" s="111">
        <f t="shared" si="16"/>
        <v>8100</v>
      </c>
      <c r="L264" s="110">
        <f t="shared" si="17"/>
        <v>8910</v>
      </c>
      <c r="M264" s="112"/>
    </row>
    <row r="265" spans="1:13" ht="19.899999999999999" customHeight="1">
      <c r="A265" s="104" t="s">
        <v>423</v>
      </c>
      <c r="B265" s="105" t="s">
        <v>419</v>
      </c>
      <c r="C265" s="106">
        <v>44280</v>
      </c>
      <c r="D265" s="107"/>
      <c r="E265" s="108"/>
      <c r="F265" s="109"/>
      <c r="G265" s="109"/>
      <c r="H265" s="110"/>
      <c r="I265" s="110" t="str">
        <f t="shared" si="15"/>
        <v/>
      </c>
      <c r="J265" s="109"/>
      <c r="K265" s="111" t="str">
        <f t="shared" si="16"/>
        <v/>
      </c>
      <c r="L265" s="110" t="str">
        <f t="shared" si="17"/>
        <v/>
      </c>
      <c r="M265" s="112"/>
    </row>
    <row r="266" spans="1:13" ht="19.899999999999999" customHeight="1">
      <c r="A266" s="104" t="s">
        <v>424</v>
      </c>
      <c r="B266" s="105" t="s">
        <v>425</v>
      </c>
      <c r="C266" s="106">
        <v>44290</v>
      </c>
      <c r="D266" s="107"/>
      <c r="E266" s="108"/>
      <c r="F266" s="109" t="s">
        <v>426</v>
      </c>
      <c r="G266" s="109" t="s">
        <v>427</v>
      </c>
      <c r="H266" s="110">
        <v>3800</v>
      </c>
      <c r="I266" s="110">
        <f t="shared" si="15"/>
        <v>4180</v>
      </c>
      <c r="J266" s="109"/>
      <c r="K266" s="111">
        <f t="shared" si="16"/>
        <v>3420</v>
      </c>
      <c r="L266" s="110">
        <f t="shared" si="17"/>
        <v>3762</v>
      </c>
      <c r="M266" s="112"/>
    </row>
    <row r="267" spans="1:13" ht="19.899999999999999" customHeight="1">
      <c r="A267" s="104" t="s">
        <v>428</v>
      </c>
      <c r="B267" s="105" t="s">
        <v>425</v>
      </c>
      <c r="C267" s="106"/>
      <c r="D267" s="107"/>
      <c r="E267" s="108"/>
      <c r="F267" s="109"/>
      <c r="G267" s="109"/>
      <c r="H267" s="110"/>
      <c r="I267" s="110" t="str">
        <f t="shared" si="15"/>
        <v/>
      </c>
      <c r="J267" s="109"/>
      <c r="K267" s="111" t="str">
        <f t="shared" si="16"/>
        <v/>
      </c>
      <c r="L267" s="110" t="str">
        <f t="shared" si="17"/>
        <v/>
      </c>
      <c r="M267" s="112"/>
    </row>
    <row r="268" spans="1:13" ht="19.899999999999999" customHeight="1">
      <c r="A268" s="104" t="s">
        <v>429</v>
      </c>
      <c r="B268" s="105" t="s">
        <v>389</v>
      </c>
      <c r="C268" s="106">
        <v>44310</v>
      </c>
      <c r="D268" s="107"/>
      <c r="E268" s="108"/>
      <c r="F268" s="109"/>
      <c r="G268" s="109"/>
      <c r="H268" s="110"/>
      <c r="I268" s="110" t="str">
        <f t="shared" si="15"/>
        <v/>
      </c>
      <c r="J268" s="109"/>
      <c r="K268" s="111" t="str">
        <f t="shared" si="16"/>
        <v/>
      </c>
      <c r="L268" s="110" t="str">
        <f t="shared" si="17"/>
        <v/>
      </c>
      <c r="M268" s="112"/>
    </row>
    <row r="269" spans="1:13" ht="19.899999999999999" customHeight="1" thickBot="1">
      <c r="A269" s="75"/>
      <c r="B269" s="76"/>
      <c r="C269" s="77"/>
      <c r="D269" s="78"/>
      <c r="E269" s="79"/>
      <c r="F269" s="80"/>
      <c r="G269" s="80"/>
      <c r="H269" s="81"/>
      <c r="I269" s="81"/>
      <c r="J269" s="80"/>
      <c r="K269" s="82"/>
      <c r="L269" s="81"/>
      <c r="M269" s="83"/>
    </row>
    <row r="270" spans="1:13" ht="19.899999999999999" customHeight="1" thickTop="1">
      <c r="A270" s="84"/>
      <c r="B270" s="84"/>
    </row>
    <row r="271" spans="1:13" s="5" customFormat="1" ht="20.100000000000001" customHeight="1">
      <c r="A271" s="1"/>
      <c r="B271" s="1"/>
      <c r="C271" s="2"/>
      <c r="D271" s="1"/>
      <c r="E271" s="3"/>
      <c r="F271" s="1"/>
      <c r="G271" s="1"/>
      <c r="H271" s="4"/>
      <c r="I271" s="4"/>
      <c r="J271" s="1"/>
      <c r="K271" s="1"/>
      <c r="L271" s="4"/>
      <c r="M271" s="1"/>
    </row>
    <row r="272" spans="1:13" s="55" customFormat="1" ht="20.100000000000001" customHeight="1">
      <c r="A272" s="184" t="s">
        <v>356</v>
      </c>
      <c r="B272" s="185"/>
      <c r="C272" s="185"/>
      <c r="D272" s="185"/>
      <c r="E272" s="186"/>
      <c r="F272" s="158" t="s">
        <v>430</v>
      </c>
      <c r="G272" s="51"/>
      <c r="H272" s="52"/>
      <c r="I272" s="52"/>
      <c r="J272" s="53"/>
      <c r="K272" s="52"/>
      <c r="L272" s="52"/>
      <c r="M272" s="51"/>
    </row>
    <row r="273" spans="1:13" s="55" customFormat="1" ht="20.100000000000001" customHeight="1" thickBot="1">
      <c r="A273" s="56"/>
      <c r="B273" s="56"/>
      <c r="C273" s="57"/>
      <c r="D273" s="57"/>
      <c r="E273" s="50"/>
      <c r="F273" s="51"/>
      <c r="G273" s="51"/>
      <c r="H273" s="52"/>
      <c r="I273" s="52"/>
      <c r="J273" s="53"/>
      <c r="K273" s="52"/>
      <c r="L273" s="52"/>
      <c r="M273" s="51"/>
    </row>
    <row r="274" spans="1:13" s="11" customFormat="1" ht="20.100000000000001" customHeight="1" thickTop="1" thickBot="1">
      <c r="A274" s="59" t="s">
        <v>16</v>
      </c>
      <c r="B274" s="60" t="s">
        <v>17</v>
      </c>
      <c r="C274" s="187" t="s">
        <v>18</v>
      </c>
      <c r="D274" s="187"/>
      <c r="E274" s="61"/>
      <c r="F274" s="60" t="s">
        <v>19</v>
      </c>
      <c r="G274" s="60" t="s">
        <v>20</v>
      </c>
      <c r="H274" s="62" t="s">
        <v>21</v>
      </c>
      <c r="I274" s="62" t="s">
        <v>22</v>
      </c>
      <c r="J274" s="63"/>
      <c r="K274" s="62"/>
      <c r="L274" s="62" t="s">
        <v>23</v>
      </c>
      <c r="M274" s="64" t="s">
        <v>24</v>
      </c>
    </row>
    <row r="275" spans="1:13" ht="19.899999999999999" customHeight="1">
      <c r="A275" s="65" t="s">
        <v>431</v>
      </c>
      <c r="B275" s="66" t="s">
        <v>359</v>
      </c>
      <c r="C275" s="67">
        <v>44510</v>
      </c>
      <c r="D275" s="155"/>
      <c r="E275" s="69"/>
      <c r="F275" s="70"/>
      <c r="G275" s="70"/>
      <c r="H275" s="71"/>
      <c r="I275" s="71" t="str">
        <f t="shared" ref="I275:I298" si="18">IF(ROUND(H275*1.1,0)=0,"",ROUND(H275*1.1,0))</f>
        <v/>
      </c>
      <c r="J275" s="70"/>
      <c r="K275" s="72" t="str">
        <f t="shared" ref="K275:K298" si="19">IF(ROUND(H275*0.9,0)=0,"",ROUND(H275*0.9,0))</f>
        <v/>
      </c>
      <c r="L275" s="71" t="str">
        <f t="shared" ref="L275:L298" si="20">IFERROR(ROUND(K275*1.1,0),"")</f>
        <v/>
      </c>
      <c r="M275" s="73"/>
    </row>
    <row r="276" spans="1:13" ht="19.899999999999999" customHeight="1">
      <c r="A276" s="104" t="s">
        <v>432</v>
      </c>
      <c r="B276" s="105" t="s">
        <v>359</v>
      </c>
      <c r="C276" s="106">
        <v>44520</v>
      </c>
      <c r="D276" s="107"/>
      <c r="E276" s="108"/>
      <c r="F276" s="109"/>
      <c r="G276" s="109"/>
      <c r="H276" s="110"/>
      <c r="I276" s="110" t="str">
        <f t="shared" si="18"/>
        <v/>
      </c>
      <c r="J276" s="109"/>
      <c r="K276" s="111" t="str">
        <f t="shared" si="19"/>
        <v/>
      </c>
      <c r="L276" s="110" t="str">
        <f t="shared" si="20"/>
        <v/>
      </c>
      <c r="M276" s="112"/>
    </row>
    <row r="277" spans="1:13" ht="19.899999999999999" customHeight="1">
      <c r="A277" s="104" t="s">
        <v>433</v>
      </c>
      <c r="B277" s="105" t="s">
        <v>368</v>
      </c>
      <c r="C277" s="106">
        <v>44530</v>
      </c>
      <c r="D277" s="107"/>
      <c r="E277" s="108"/>
      <c r="F277" s="109"/>
      <c r="G277" s="109"/>
      <c r="H277" s="110"/>
      <c r="I277" s="110" t="str">
        <f t="shared" si="18"/>
        <v/>
      </c>
      <c r="J277" s="109"/>
      <c r="K277" s="111" t="str">
        <f t="shared" si="19"/>
        <v/>
      </c>
      <c r="L277" s="110" t="str">
        <f t="shared" si="20"/>
        <v/>
      </c>
      <c r="M277" s="112"/>
    </row>
    <row r="278" spans="1:13" ht="19.899999999999999" customHeight="1">
      <c r="A278" s="104" t="s">
        <v>434</v>
      </c>
      <c r="B278" s="105" t="s">
        <v>362</v>
      </c>
      <c r="C278" s="106">
        <v>44540</v>
      </c>
      <c r="D278" s="107"/>
      <c r="E278" s="108"/>
      <c r="F278" s="109"/>
      <c r="G278" s="109"/>
      <c r="H278" s="110"/>
      <c r="I278" s="110" t="str">
        <f t="shared" si="18"/>
        <v/>
      </c>
      <c r="J278" s="109"/>
      <c r="K278" s="111" t="str">
        <f t="shared" si="19"/>
        <v/>
      </c>
      <c r="L278" s="110" t="str">
        <f t="shared" si="20"/>
        <v/>
      </c>
      <c r="M278" s="112"/>
    </row>
    <row r="279" spans="1:13" ht="19.899999999999999" customHeight="1">
      <c r="A279" s="114" t="s">
        <v>435</v>
      </c>
      <c r="B279" s="105" t="s">
        <v>372</v>
      </c>
      <c r="C279" s="106">
        <v>44550</v>
      </c>
      <c r="D279" s="107"/>
      <c r="E279" s="108"/>
      <c r="F279" s="109" t="s">
        <v>436</v>
      </c>
      <c r="G279" s="109" t="s">
        <v>400</v>
      </c>
      <c r="H279" s="110">
        <v>2200</v>
      </c>
      <c r="I279" s="110">
        <f t="shared" si="18"/>
        <v>2420</v>
      </c>
      <c r="J279" s="109"/>
      <c r="K279" s="111">
        <f t="shared" si="19"/>
        <v>1980</v>
      </c>
      <c r="L279" s="110">
        <f t="shared" si="20"/>
        <v>2178</v>
      </c>
      <c r="M279" s="159"/>
    </row>
    <row r="280" spans="1:13" ht="19.899999999999999" customHeight="1">
      <c r="A280" s="65"/>
      <c r="B280" s="105" t="s">
        <v>374</v>
      </c>
      <c r="C280" s="106">
        <v>44570</v>
      </c>
      <c r="D280" s="107"/>
      <c r="E280" s="108"/>
      <c r="F280" s="109" t="s">
        <v>437</v>
      </c>
      <c r="G280" s="109" t="s">
        <v>376</v>
      </c>
      <c r="H280" s="110">
        <v>2500</v>
      </c>
      <c r="I280" s="110">
        <f t="shared" si="18"/>
        <v>2750</v>
      </c>
      <c r="J280" s="109"/>
      <c r="K280" s="111">
        <f t="shared" si="19"/>
        <v>2250</v>
      </c>
      <c r="L280" s="110">
        <f t="shared" si="20"/>
        <v>2475</v>
      </c>
      <c r="M280" s="112"/>
    </row>
    <row r="281" spans="1:13" ht="19.899999999999999" customHeight="1">
      <c r="A281" s="104" t="s">
        <v>438</v>
      </c>
      <c r="B281" s="105" t="s">
        <v>378</v>
      </c>
      <c r="C281" s="106">
        <v>44590</v>
      </c>
      <c r="D281" s="107"/>
      <c r="E281" s="108"/>
      <c r="F281" s="109"/>
      <c r="G281" s="109"/>
      <c r="H281" s="110"/>
      <c r="I281" s="110" t="str">
        <f t="shared" si="18"/>
        <v/>
      </c>
      <c r="J281" s="109"/>
      <c r="K281" s="111" t="str">
        <f t="shared" si="19"/>
        <v/>
      </c>
      <c r="L281" s="110" t="str">
        <f t="shared" si="20"/>
        <v/>
      </c>
      <c r="M281" s="112"/>
    </row>
    <row r="282" spans="1:13" ht="19.899999999999999" customHeight="1">
      <c r="A282" s="104" t="s">
        <v>439</v>
      </c>
      <c r="B282" s="105" t="s">
        <v>385</v>
      </c>
      <c r="C282" s="106">
        <v>44610</v>
      </c>
      <c r="D282" s="107"/>
      <c r="E282" s="108"/>
      <c r="F282" s="109"/>
      <c r="G282" s="109"/>
      <c r="H282" s="110"/>
      <c r="I282" s="110" t="str">
        <f t="shared" si="18"/>
        <v/>
      </c>
      <c r="J282" s="109"/>
      <c r="K282" s="111" t="str">
        <f t="shared" si="19"/>
        <v/>
      </c>
      <c r="L282" s="110" t="str">
        <f t="shared" si="20"/>
        <v/>
      </c>
      <c r="M282" s="112"/>
    </row>
    <row r="283" spans="1:13" ht="19.899999999999999" customHeight="1">
      <c r="A283" s="104" t="s">
        <v>440</v>
      </c>
      <c r="B283" s="105" t="s">
        <v>381</v>
      </c>
      <c r="C283" s="106">
        <v>44620</v>
      </c>
      <c r="D283" s="107"/>
      <c r="E283" s="108"/>
      <c r="F283" s="109"/>
      <c r="G283" s="109"/>
      <c r="H283" s="110"/>
      <c r="I283" s="110" t="str">
        <f t="shared" si="18"/>
        <v/>
      </c>
      <c r="J283" s="109"/>
      <c r="K283" s="111" t="str">
        <f t="shared" si="19"/>
        <v/>
      </c>
      <c r="L283" s="110" t="str">
        <f t="shared" si="20"/>
        <v/>
      </c>
      <c r="M283" s="112"/>
    </row>
    <row r="284" spans="1:13" ht="19.899999999999999" customHeight="1">
      <c r="A284" s="104" t="s">
        <v>441</v>
      </c>
      <c r="B284" s="105" t="s">
        <v>389</v>
      </c>
      <c r="C284" s="106">
        <v>44630</v>
      </c>
      <c r="D284" s="107"/>
      <c r="E284" s="108"/>
      <c r="F284" s="109"/>
      <c r="G284" s="109"/>
      <c r="H284" s="110"/>
      <c r="I284" s="110" t="str">
        <f t="shared" si="18"/>
        <v/>
      </c>
      <c r="J284" s="109"/>
      <c r="K284" s="111" t="str">
        <f t="shared" si="19"/>
        <v/>
      </c>
      <c r="L284" s="110" t="str">
        <f t="shared" si="20"/>
        <v/>
      </c>
      <c r="M284" s="112"/>
    </row>
    <row r="285" spans="1:13" ht="19.899999999999999" customHeight="1">
      <c r="A285" s="104" t="s">
        <v>442</v>
      </c>
      <c r="B285" s="105" t="s">
        <v>387</v>
      </c>
      <c r="C285" s="106">
        <v>44640</v>
      </c>
      <c r="D285" s="107"/>
      <c r="E285" s="108"/>
      <c r="F285" s="109"/>
      <c r="G285" s="109"/>
      <c r="H285" s="110"/>
      <c r="I285" s="110" t="str">
        <f t="shared" si="18"/>
        <v/>
      </c>
      <c r="J285" s="109"/>
      <c r="K285" s="111" t="str">
        <f t="shared" si="19"/>
        <v/>
      </c>
      <c r="L285" s="110" t="str">
        <f t="shared" si="20"/>
        <v/>
      </c>
      <c r="M285" s="112"/>
    </row>
    <row r="286" spans="1:13" ht="19.899999999999999" customHeight="1">
      <c r="A286" s="104" t="s">
        <v>443</v>
      </c>
      <c r="B286" s="105" t="s">
        <v>396</v>
      </c>
      <c r="C286" s="106">
        <v>44650</v>
      </c>
      <c r="D286" s="107"/>
      <c r="E286" s="108"/>
      <c r="F286" s="109"/>
      <c r="G286" s="109"/>
      <c r="H286" s="110"/>
      <c r="I286" s="110" t="str">
        <f t="shared" si="18"/>
        <v/>
      </c>
      <c r="J286" s="109"/>
      <c r="K286" s="111" t="str">
        <f t="shared" si="19"/>
        <v/>
      </c>
      <c r="L286" s="110" t="str">
        <f t="shared" si="20"/>
        <v/>
      </c>
      <c r="M286" s="112"/>
    </row>
    <row r="287" spans="1:13" ht="19.899999999999999" customHeight="1">
      <c r="A287" s="104" t="s">
        <v>444</v>
      </c>
      <c r="B287" s="105" t="s">
        <v>391</v>
      </c>
      <c r="C287" s="106">
        <v>44660</v>
      </c>
      <c r="D287" s="107"/>
      <c r="E287" s="108"/>
      <c r="F287" s="109" t="s">
        <v>445</v>
      </c>
      <c r="G287" s="109" t="s">
        <v>446</v>
      </c>
      <c r="H287" s="110">
        <v>2800</v>
      </c>
      <c r="I287" s="110">
        <f t="shared" si="18"/>
        <v>3080</v>
      </c>
      <c r="J287" s="109"/>
      <c r="K287" s="111">
        <f t="shared" si="19"/>
        <v>2520</v>
      </c>
      <c r="L287" s="110">
        <f t="shared" si="20"/>
        <v>2772</v>
      </c>
      <c r="M287" s="112"/>
    </row>
    <row r="288" spans="1:13" ht="19.899999999999999" customHeight="1">
      <c r="A288" s="114" t="s">
        <v>447</v>
      </c>
      <c r="B288" s="105" t="s">
        <v>398</v>
      </c>
      <c r="C288" s="160">
        <v>44670</v>
      </c>
      <c r="D288" s="107"/>
      <c r="E288" s="108"/>
      <c r="F288" s="161" t="s">
        <v>448</v>
      </c>
      <c r="G288" s="161" t="s">
        <v>449</v>
      </c>
      <c r="H288" s="110">
        <v>2600</v>
      </c>
      <c r="I288" s="110">
        <f t="shared" si="18"/>
        <v>2860</v>
      </c>
      <c r="J288" s="109"/>
      <c r="K288" s="111">
        <f t="shared" si="19"/>
        <v>2340</v>
      </c>
      <c r="L288" s="110">
        <f t="shared" si="20"/>
        <v>2574</v>
      </c>
      <c r="M288" s="162"/>
    </row>
    <row r="289" spans="1:13" ht="19.899999999999999" customHeight="1">
      <c r="A289" s="65"/>
      <c r="B289" s="105" t="s">
        <v>51</v>
      </c>
      <c r="C289" s="113">
        <v>44670</v>
      </c>
      <c r="D289" s="107"/>
      <c r="E289" s="108"/>
      <c r="F289" s="109" t="s">
        <v>450</v>
      </c>
      <c r="G289" s="109" t="s">
        <v>400</v>
      </c>
      <c r="H289" s="110"/>
      <c r="I289" s="110" t="str">
        <f t="shared" si="18"/>
        <v/>
      </c>
      <c r="J289" s="109"/>
      <c r="K289" s="111" t="str">
        <f t="shared" si="19"/>
        <v/>
      </c>
      <c r="L289" s="110" t="str">
        <f t="shared" si="20"/>
        <v/>
      </c>
      <c r="M289" s="112"/>
    </row>
    <row r="290" spans="1:13" ht="19.899999999999999" customHeight="1">
      <c r="A290" s="104" t="s">
        <v>451</v>
      </c>
      <c r="B290" s="105" t="s">
        <v>402</v>
      </c>
      <c r="C290" s="106">
        <v>44710</v>
      </c>
      <c r="D290" s="107"/>
      <c r="E290" s="108"/>
      <c r="F290" s="109" t="s">
        <v>452</v>
      </c>
      <c r="G290" s="109" t="s">
        <v>272</v>
      </c>
      <c r="H290" s="110">
        <v>2200</v>
      </c>
      <c r="I290" s="110">
        <f t="shared" si="18"/>
        <v>2420</v>
      </c>
      <c r="J290" s="109"/>
      <c r="K290" s="111">
        <f t="shared" si="19"/>
        <v>1980</v>
      </c>
      <c r="L290" s="110">
        <f t="shared" si="20"/>
        <v>2178</v>
      </c>
      <c r="M290" s="112"/>
    </row>
    <row r="291" spans="1:13" ht="19.899999999999999" customHeight="1">
      <c r="A291" s="104" t="s">
        <v>453</v>
      </c>
      <c r="B291" s="105" t="s">
        <v>408</v>
      </c>
      <c r="C291" s="106">
        <v>44730</v>
      </c>
      <c r="D291" s="107"/>
      <c r="E291" s="108"/>
      <c r="F291" s="109" t="s">
        <v>454</v>
      </c>
      <c r="G291" s="109" t="s">
        <v>219</v>
      </c>
      <c r="H291" s="110">
        <v>2100</v>
      </c>
      <c r="I291" s="110">
        <f t="shared" si="18"/>
        <v>2310</v>
      </c>
      <c r="J291" s="109"/>
      <c r="K291" s="111">
        <f t="shared" si="19"/>
        <v>1890</v>
      </c>
      <c r="L291" s="110">
        <f t="shared" si="20"/>
        <v>2079</v>
      </c>
      <c r="M291" s="112"/>
    </row>
    <row r="292" spans="1:13" ht="19.899999999999999" customHeight="1">
      <c r="A292" s="104" t="s">
        <v>455</v>
      </c>
      <c r="B292" s="105" t="s">
        <v>405</v>
      </c>
      <c r="C292" s="106">
        <v>44740</v>
      </c>
      <c r="D292" s="107"/>
      <c r="E292" s="108"/>
      <c r="F292" s="109"/>
      <c r="G292" s="109"/>
      <c r="H292" s="110"/>
      <c r="I292" s="110" t="str">
        <f t="shared" si="18"/>
        <v/>
      </c>
      <c r="J292" s="109"/>
      <c r="K292" s="111" t="str">
        <f t="shared" si="19"/>
        <v/>
      </c>
      <c r="L292" s="110" t="str">
        <f t="shared" si="20"/>
        <v/>
      </c>
      <c r="M292" s="112"/>
    </row>
    <row r="293" spans="1:13" ht="19.899999999999999" customHeight="1">
      <c r="A293" s="104" t="s">
        <v>456</v>
      </c>
      <c r="B293" s="105" t="s">
        <v>414</v>
      </c>
      <c r="C293" s="106">
        <v>44750</v>
      </c>
      <c r="D293" s="107"/>
      <c r="E293" s="108"/>
      <c r="F293" s="109"/>
      <c r="G293" s="109"/>
      <c r="H293" s="110"/>
      <c r="I293" s="110" t="str">
        <f t="shared" si="18"/>
        <v/>
      </c>
      <c r="J293" s="109"/>
      <c r="K293" s="111" t="str">
        <f t="shared" si="19"/>
        <v/>
      </c>
      <c r="L293" s="110" t="str">
        <f t="shared" si="20"/>
        <v/>
      </c>
      <c r="M293" s="112"/>
    </row>
    <row r="294" spans="1:13" ht="19.899999999999999" customHeight="1">
      <c r="A294" s="104" t="s">
        <v>457</v>
      </c>
      <c r="B294" s="105" t="s">
        <v>414</v>
      </c>
      <c r="C294" s="106">
        <v>44760</v>
      </c>
      <c r="D294" s="107"/>
      <c r="E294" s="108"/>
      <c r="F294" s="109"/>
      <c r="G294" s="109"/>
      <c r="H294" s="110"/>
      <c r="I294" s="110" t="str">
        <f t="shared" si="18"/>
        <v/>
      </c>
      <c r="J294" s="109"/>
      <c r="K294" s="111" t="str">
        <f t="shared" si="19"/>
        <v/>
      </c>
      <c r="L294" s="110" t="str">
        <f t="shared" si="20"/>
        <v/>
      </c>
      <c r="M294" s="112"/>
    </row>
    <row r="295" spans="1:13" ht="19.899999999999999" customHeight="1">
      <c r="A295" s="104" t="s">
        <v>458</v>
      </c>
      <c r="B295" s="105" t="s">
        <v>419</v>
      </c>
      <c r="C295" s="106">
        <v>44770</v>
      </c>
      <c r="D295" s="107"/>
      <c r="E295" s="108"/>
      <c r="F295" s="109"/>
      <c r="G295" s="109"/>
      <c r="H295" s="110"/>
      <c r="I295" s="110" t="str">
        <f t="shared" si="18"/>
        <v/>
      </c>
      <c r="J295" s="109"/>
      <c r="K295" s="111" t="str">
        <f t="shared" si="19"/>
        <v/>
      </c>
      <c r="L295" s="110" t="str">
        <f t="shared" si="20"/>
        <v/>
      </c>
      <c r="M295" s="112"/>
    </row>
    <row r="296" spans="1:13" ht="19.899999999999999" customHeight="1">
      <c r="A296" s="104" t="s">
        <v>459</v>
      </c>
      <c r="B296" s="105" t="s">
        <v>419</v>
      </c>
      <c r="C296" s="106">
        <v>44780</v>
      </c>
      <c r="D296" s="107"/>
      <c r="E296" s="108"/>
      <c r="F296" s="109"/>
      <c r="G296" s="109"/>
      <c r="H296" s="110"/>
      <c r="I296" s="110" t="str">
        <f t="shared" si="18"/>
        <v/>
      </c>
      <c r="J296" s="109"/>
      <c r="K296" s="111" t="str">
        <f t="shared" si="19"/>
        <v/>
      </c>
      <c r="L296" s="110" t="str">
        <f t="shared" si="20"/>
        <v/>
      </c>
      <c r="M296" s="112"/>
    </row>
    <row r="297" spans="1:13" ht="19.899999999999999" customHeight="1">
      <c r="A297" s="104" t="s">
        <v>460</v>
      </c>
      <c r="B297" s="105" t="s">
        <v>425</v>
      </c>
      <c r="C297" s="106">
        <v>44790</v>
      </c>
      <c r="D297" s="107"/>
      <c r="E297" s="108"/>
      <c r="F297" s="109"/>
      <c r="G297" s="109"/>
      <c r="H297" s="110"/>
      <c r="I297" s="110" t="str">
        <f t="shared" si="18"/>
        <v/>
      </c>
      <c r="J297" s="109"/>
      <c r="K297" s="111" t="str">
        <f t="shared" si="19"/>
        <v/>
      </c>
      <c r="L297" s="110" t="str">
        <f t="shared" si="20"/>
        <v/>
      </c>
      <c r="M297" s="112"/>
    </row>
    <row r="298" spans="1:13" ht="19.899999999999999" customHeight="1">
      <c r="A298" s="104" t="s">
        <v>461</v>
      </c>
      <c r="B298" s="105" t="s">
        <v>425</v>
      </c>
      <c r="C298" s="106">
        <v>44800</v>
      </c>
      <c r="D298" s="107"/>
      <c r="E298" s="108"/>
      <c r="F298" s="109"/>
      <c r="G298" s="109"/>
      <c r="H298" s="110"/>
      <c r="I298" s="110" t="str">
        <f t="shared" si="18"/>
        <v/>
      </c>
      <c r="J298" s="109"/>
      <c r="K298" s="111" t="str">
        <f t="shared" si="19"/>
        <v/>
      </c>
      <c r="L298" s="110" t="str">
        <f t="shared" si="20"/>
        <v/>
      </c>
      <c r="M298" s="112"/>
    </row>
    <row r="299" spans="1:13" ht="19.899999999999999" customHeight="1" thickBot="1">
      <c r="A299" s="75"/>
      <c r="B299" s="76"/>
      <c r="C299" s="77"/>
      <c r="D299" s="78"/>
      <c r="E299" s="79"/>
      <c r="F299" s="80"/>
      <c r="G299" s="80"/>
      <c r="H299" s="81"/>
      <c r="I299" s="81"/>
      <c r="J299" s="80"/>
      <c r="K299" s="82"/>
      <c r="L299" s="81"/>
      <c r="M299" s="83"/>
    </row>
    <row r="300" spans="1:13" ht="19.899999999999999" customHeight="1" thickTop="1">
      <c r="A300" s="84"/>
      <c r="B300" s="84"/>
    </row>
    <row r="301" spans="1:13" s="5" customFormat="1" ht="20.100000000000001" customHeight="1">
      <c r="A301" s="1"/>
      <c r="B301" s="1"/>
      <c r="C301" s="2"/>
      <c r="D301" s="1"/>
      <c r="E301" s="3"/>
      <c r="F301" s="1"/>
      <c r="G301" s="1"/>
      <c r="H301" s="4"/>
      <c r="I301" s="4"/>
      <c r="J301" s="1"/>
      <c r="K301" s="1"/>
      <c r="L301" s="4"/>
      <c r="M301" s="1"/>
    </row>
    <row r="302" spans="1:13" s="55" customFormat="1" ht="20.100000000000001" customHeight="1">
      <c r="A302" s="184" t="s">
        <v>356</v>
      </c>
      <c r="B302" s="185"/>
      <c r="C302" s="185"/>
      <c r="D302" s="185"/>
      <c r="E302" s="186"/>
      <c r="F302" s="158" t="s">
        <v>462</v>
      </c>
      <c r="G302" s="51"/>
      <c r="H302" s="52"/>
      <c r="I302" s="52"/>
      <c r="J302" s="53"/>
      <c r="K302" s="52"/>
      <c r="L302" s="52"/>
      <c r="M302" s="51"/>
    </row>
    <row r="303" spans="1:13" s="55" customFormat="1" ht="20.100000000000001" customHeight="1" thickBot="1">
      <c r="A303" s="56"/>
      <c r="B303" s="56"/>
      <c r="C303" s="57"/>
      <c r="D303" s="57"/>
      <c r="E303" s="50"/>
      <c r="F303" s="51"/>
      <c r="G303" s="51"/>
      <c r="H303" s="52"/>
      <c r="I303" s="52"/>
      <c r="J303" s="53"/>
      <c r="K303" s="52"/>
      <c r="L303" s="52"/>
      <c r="M303" s="51"/>
    </row>
    <row r="304" spans="1:13" s="11" customFormat="1" ht="20.100000000000001" customHeight="1" thickTop="1" thickBot="1">
      <c r="A304" s="59" t="s">
        <v>16</v>
      </c>
      <c r="B304" s="60" t="s">
        <v>17</v>
      </c>
      <c r="C304" s="187" t="s">
        <v>18</v>
      </c>
      <c r="D304" s="187"/>
      <c r="E304" s="61"/>
      <c r="F304" s="60" t="s">
        <v>19</v>
      </c>
      <c r="G304" s="60" t="s">
        <v>20</v>
      </c>
      <c r="H304" s="62" t="s">
        <v>21</v>
      </c>
      <c r="I304" s="62" t="s">
        <v>22</v>
      </c>
      <c r="J304" s="63"/>
      <c r="K304" s="62"/>
      <c r="L304" s="62" t="s">
        <v>23</v>
      </c>
      <c r="M304" s="64" t="s">
        <v>24</v>
      </c>
    </row>
    <row r="305" spans="1:13" ht="19.899999999999999" customHeight="1">
      <c r="A305" s="65" t="s">
        <v>463</v>
      </c>
      <c r="B305" s="66" t="s">
        <v>359</v>
      </c>
      <c r="C305" s="67">
        <v>44910</v>
      </c>
      <c r="D305" s="155"/>
      <c r="E305" s="69"/>
      <c r="F305" s="70"/>
      <c r="G305" s="70"/>
      <c r="H305" s="71"/>
      <c r="I305" s="71" t="str">
        <f t="shared" ref="I305:I323" si="21">IF(ROUND(H305*1.1,0)=0,"",ROUND(H305*1.1,0))</f>
        <v/>
      </c>
      <c r="J305" s="70"/>
      <c r="K305" s="72" t="str">
        <f t="shared" ref="K305:K310" si="22">IF(ROUND(H305*0.9,0)=0,"",ROUND(H305*0.9,0))</f>
        <v/>
      </c>
      <c r="L305" s="71" t="str">
        <f t="shared" ref="L305:L323" si="23">IFERROR(ROUND(K305*1.1,0),"")</f>
        <v/>
      </c>
      <c r="M305" s="73"/>
    </row>
    <row r="306" spans="1:13" ht="19.899999999999999" customHeight="1">
      <c r="A306" s="104" t="s">
        <v>464</v>
      </c>
      <c r="B306" s="105" t="s">
        <v>368</v>
      </c>
      <c r="C306" s="106">
        <v>44920</v>
      </c>
      <c r="D306" s="107"/>
      <c r="E306" s="108"/>
      <c r="F306" s="109"/>
      <c r="G306" s="109"/>
      <c r="H306" s="110"/>
      <c r="I306" s="110" t="str">
        <f t="shared" si="21"/>
        <v/>
      </c>
      <c r="J306" s="109"/>
      <c r="K306" s="111" t="str">
        <f t="shared" si="22"/>
        <v/>
      </c>
      <c r="L306" s="110" t="str">
        <f t="shared" si="23"/>
        <v/>
      </c>
      <c r="M306" s="112"/>
    </row>
    <row r="307" spans="1:13" ht="19.899999999999999" customHeight="1">
      <c r="A307" s="104" t="s">
        <v>465</v>
      </c>
      <c r="B307" s="105" t="s">
        <v>374</v>
      </c>
      <c r="C307" s="106">
        <v>44930</v>
      </c>
      <c r="D307" s="107"/>
      <c r="E307" s="108"/>
      <c r="F307" s="109"/>
      <c r="G307" s="109"/>
      <c r="H307" s="110"/>
      <c r="I307" s="110" t="str">
        <f t="shared" si="21"/>
        <v/>
      </c>
      <c r="J307" s="109"/>
      <c r="K307" s="111" t="str">
        <f t="shared" si="22"/>
        <v/>
      </c>
      <c r="L307" s="110" t="str">
        <f t="shared" si="23"/>
        <v/>
      </c>
      <c r="M307" s="112"/>
    </row>
    <row r="308" spans="1:13" ht="19.899999999999999" customHeight="1">
      <c r="A308" s="104" t="s">
        <v>466</v>
      </c>
      <c r="B308" s="105" t="s">
        <v>381</v>
      </c>
      <c r="C308" s="106">
        <v>44940</v>
      </c>
      <c r="D308" s="107"/>
      <c r="E308" s="108"/>
      <c r="F308" s="109"/>
      <c r="G308" s="109"/>
      <c r="H308" s="110"/>
      <c r="I308" s="110" t="str">
        <f t="shared" si="21"/>
        <v/>
      </c>
      <c r="J308" s="109"/>
      <c r="K308" s="111" t="str">
        <f t="shared" si="22"/>
        <v/>
      </c>
      <c r="L308" s="110" t="str">
        <f t="shared" si="23"/>
        <v/>
      </c>
      <c r="M308" s="112"/>
    </row>
    <row r="309" spans="1:13" ht="19.899999999999999" customHeight="1">
      <c r="A309" s="104" t="s">
        <v>467</v>
      </c>
      <c r="B309" s="105" t="s">
        <v>389</v>
      </c>
      <c r="C309" s="106">
        <v>44950</v>
      </c>
      <c r="D309" s="107"/>
      <c r="E309" s="108"/>
      <c r="F309" s="109"/>
      <c r="G309" s="109"/>
      <c r="H309" s="110"/>
      <c r="I309" s="110" t="str">
        <f t="shared" si="21"/>
        <v/>
      </c>
      <c r="J309" s="109"/>
      <c r="K309" s="111" t="str">
        <f t="shared" si="22"/>
        <v/>
      </c>
      <c r="L309" s="110" t="str">
        <f t="shared" si="23"/>
        <v/>
      </c>
      <c r="M309" s="112"/>
    </row>
    <row r="310" spans="1:13" ht="19.899999999999999" customHeight="1">
      <c r="A310" s="104" t="s">
        <v>468</v>
      </c>
      <c r="B310" s="105" t="s">
        <v>391</v>
      </c>
      <c r="C310" s="106">
        <v>44960</v>
      </c>
      <c r="D310" s="107"/>
      <c r="E310" s="108"/>
      <c r="F310" s="109"/>
      <c r="G310" s="109"/>
      <c r="H310" s="110"/>
      <c r="I310" s="110" t="str">
        <f t="shared" si="21"/>
        <v/>
      </c>
      <c r="J310" s="109"/>
      <c r="K310" s="111" t="str">
        <f t="shared" si="22"/>
        <v/>
      </c>
      <c r="L310" s="110" t="str">
        <f t="shared" si="23"/>
        <v/>
      </c>
      <c r="M310" s="112"/>
    </row>
    <row r="311" spans="1:13" ht="19.899999999999999" customHeight="1">
      <c r="A311" s="104" t="s">
        <v>469</v>
      </c>
      <c r="B311" s="105" t="s">
        <v>398</v>
      </c>
      <c r="C311" s="106">
        <v>44970</v>
      </c>
      <c r="D311" s="107"/>
      <c r="E311" s="108"/>
      <c r="F311" s="109" t="s">
        <v>470</v>
      </c>
      <c r="G311" s="109" t="s">
        <v>471</v>
      </c>
      <c r="H311" s="110">
        <v>1500</v>
      </c>
      <c r="I311" s="110">
        <f t="shared" si="21"/>
        <v>1650</v>
      </c>
      <c r="J311" s="109" t="s">
        <v>186</v>
      </c>
      <c r="K311" s="111">
        <f>IF(ROUND(H311*1,0)=0,"",ROUND(H311*1,0))</f>
        <v>1500</v>
      </c>
      <c r="L311" s="110">
        <f t="shared" si="23"/>
        <v>1650</v>
      </c>
      <c r="M311" s="112"/>
    </row>
    <row r="312" spans="1:13" ht="19.899999999999999" customHeight="1">
      <c r="A312" s="104" t="s">
        <v>472</v>
      </c>
      <c r="B312" s="105" t="s">
        <v>402</v>
      </c>
      <c r="C312" s="106">
        <v>44980</v>
      </c>
      <c r="D312" s="107"/>
      <c r="E312" s="108"/>
      <c r="F312" s="109"/>
      <c r="G312" s="109"/>
      <c r="H312" s="110"/>
      <c r="I312" s="110" t="str">
        <f t="shared" si="21"/>
        <v/>
      </c>
      <c r="J312" s="109"/>
      <c r="K312" s="111" t="str">
        <f t="shared" ref="K312:K323" si="24">IF(ROUND(H312*0.9,0)=0,"",ROUND(H312*0.9,0))</f>
        <v/>
      </c>
      <c r="L312" s="110" t="str">
        <f t="shared" si="23"/>
        <v/>
      </c>
      <c r="M312" s="112"/>
    </row>
    <row r="313" spans="1:13" ht="19.899999999999999" customHeight="1">
      <c r="A313" s="104" t="s">
        <v>473</v>
      </c>
      <c r="B313" s="105" t="s">
        <v>414</v>
      </c>
      <c r="C313" s="106">
        <v>44990</v>
      </c>
      <c r="D313" s="107"/>
      <c r="E313" s="108"/>
      <c r="F313" s="109"/>
      <c r="G313" s="109"/>
      <c r="H313" s="110"/>
      <c r="I313" s="110" t="str">
        <f t="shared" si="21"/>
        <v/>
      </c>
      <c r="J313" s="109"/>
      <c r="K313" s="111" t="str">
        <f t="shared" si="24"/>
        <v/>
      </c>
      <c r="L313" s="110" t="str">
        <f t="shared" si="23"/>
        <v/>
      </c>
      <c r="M313" s="112"/>
    </row>
    <row r="314" spans="1:13" ht="19.899999999999999" customHeight="1">
      <c r="A314" s="104" t="s">
        <v>474</v>
      </c>
      <c r="B314" s="105" t="s">
        <v>419</v>
      </c>
      <c r="C314" s="106">
        <v>45000</v>
      </c>
      <c r="D314" s="107"/>
      <c r="E314" s="108"/>
      <c r="F314" s="109"/>
      <c r="G314" s="109"/>
      <c r="H314" s="110"/>
      <c r="I314" s="110" t="str">
        <f t="shared" si="21"/>
        <v/>
      </c>
      <c r="J314" s="109"/>
      <c r="K314" s="111" t="str">
        <f t="shared" si="24"/>
        <v/>
      </c>
      <c r="L314" s="110" t="str">
        <f t="shared" si="23"/>
        <v/>
      </c>
      <c r="M314" s="112"/>
    </row>
    <row r="315" spans="1:13" ht="19.899999999999999" customHeight="1">
      <c r="A315" s="104" t="s">
        <v>475</v>
      </c>
      <c r="B315" s="105" t="s">
        <v>425</v>
      </c>
      <c r="C315" s="106">
        <v>45010</v>
      </c>
      <c r="D315" s="107"/>
      <c r="E315" s="108"/>
      <c r="F315" s="109"/>
      <c r="G315" s="109"/>
      <c r="H315" s="110"/>
      <c r="I315" s="110" t="str">
        <f t="shared" si="21"/>
        <v/>
      </c>
      <c r="J315" s="109"/>
      <c r="K315" s="111" t="str">
        <f t="shared" si="24"/>
        <v/>
      </c>
      <c r="L315" s="110" t="str">
        <f t="shared" si="23"/>
        <v/>
      </c>
      <c r="M315" s="112"/>
    </row>
    <row r="316" spans="1:13" ht="19.899999999999999" customHeight="1">
      <c r="A316" s="104" t="s">
        <v>476</v>
      </c>
      <c r="B316" s="105" t="s">
        <v>362</v>
      </c>
      <c r="C316" s="106">
        <v>45060</v>
      </c>
      <c r="D316" s="107"/>
      <c r="E316" s="108"/>
      <c r="F316" s="109"/>
      <c r="G316" s="109"/>
      <c r="H316" s="110"/>
      <c r="I316" s="110" t="str">
        <f t="shared" si="21"/>
        <v/>
      </c>
      <c r="J316" s="109"/>
      <c r="K316" s="111" t="str">
        <f t="shared" si="24"/>
        <v/>
      </c>
      <c r="L316" s="110" t="str">
        <f t="shared" si="23"/>
        <v/>
      </c>
      <c r="M316" s="112"/>
    </row>
    <row r="317" spans="1:13" ht="19.899999999999999" customHeight="1">
      <c r="A317" s="104" t="s">
        <v>477</v>
      </c>
      <c r="B317" s="105" t="s">
        <v>374</v>
      </c>
      <c r="C317" s="106">
        <v>45070</v>
      </c>
      <c r="D317" s="107"/>
      <c r="E317" s="108"/>
      <c r="F317" s="109"/>
      <c r="G317" s="109"/>
      <c r="H317" s="110"/>
      <c r="I317" s="110" t="str">
        <f t="shared" si="21"/>
        <v/>
      </c>
      <c r="J317" s="109"/>
      <c r="K317" s="111" t="str">
        <f t="shared" si="24"/>
        <v/>
      </c>
      <c r="L317" s="110" t="str">
        <f t="shared" si="23"/>
        <v/>
      </c>
      <c r="M317" s="112"/>
    </row>
    <row r="318" spans="1:13" ht="19.899999999999999" customHeight="1">
      <c r="A318" s="104" t="s">
        <v>478</v>
      </c>
      <c r="B318" s="105" t="s">
        <v>398</v>
      </c>
      <c r="C318" s="106">
        <v>45080</v>
      </c>
      <c r="D318" s="107"/>
      <c r="E318" s="108"/>
      <c r="F318" s="109"/>
      <c r="G318" s="109"/>
      <c r="H318" s="110"/>
      <c r="I318" s="110" t="str">
        <f t="shared" si="21"/>
        <v/>
      </c>
      <c r="J318" s="109"/>
      <c r="K318" s="111" t="str">
        <f t="shared" si="24"/>
        <v/>
      </c>
      <c r="L318" s="110" t="str">
        <f t="shared" si="23"/>
        <v/>
      </c>
      <c r="M318" s="112"/>
    </row>
    <row r="319" spans="1:13" ht="19.899999999999999" customHeight="1">
      <c r="A319" s="104" t="s">
        <v>479</v>
      </c>
      <c r="B319" s="105" t="s">
        <v>402</v>
      </c>
      <c r="C319" s="106">
        <v>45090</v>
      </c>
      <c r="D319" s="107"/>
      <c r="E319" s="108"/>
      <c r="F319" s="109"/>
      <c r="G319" s="109"/>
      <c r="H319" s="110"/>
      <c r="I319" s="110" t="str">
        <f t="shared" si="21"/>
        <v/>
      </c>
      <c r="J319" s="109"/>
      <c r="K319" s="111" t="str">
        <f t="shared" si="24"/>
        <v/>
      </c>
      <c r="L319" s="110" t="str">
        <f t="shared" si="23"/>
        <v/>
      </c>
      <c r="M319" s="112"/>
    </row>
    <row r="320" spans="1:13" ht="19.899999999999999" customHeight="1">
      <c r="A320" s="104" t="s">
        <v>480</v>
      </c>
      <c r="B320" s="105" t="s">
        <v>414</v>
      </c>
      <c r="C320" s="106">
        <v>45100</v>
      </c>
      <c r="D320" s="107"/>
      <c r="E320" s="108"/>
      <c r="F320" s="109"/>
      <c r="G320" s="109"/>
      <c r="H320" s="110"/>
      <c r="I320" s="110" t="str">
        <f t="shared" si="21"/>
        <v/>
      </c>
      <c r="J320" s="109"/>
      <c r="K320" s="111" t="str">
        <f t="shared" si="24"/>
        <v/>
      </c>
      <c r="L320" s="110" t="str">
        <f t="shared" si="23"/>
        <v/>
      </c>
      <c r="M320" s="112"/>
    </row>
    <row r="321" spans="1:13" ht="19.899999999999999" customHeight="1">
      <c r="A321" s="104" t="s">
        <v>481</v>
      </c>
      <c r="B321" s="105" t="s">
        <v>419</v>
      </c>
      <c r="C321" s="106">
        <v>45110</v>
      </c>
      <c r="D321" s="107"/>
      <c r="E321" s="108"/>
      <c r="F321" s="109"/>
      <c r="G321" s="109"/>
      <c r="H321" s="110"/>
      <c r="I321" s="110" t="str">
        <f t="shared" si="21"/>
        <v/>
      </c>
      <c r="J321" s="109"/>
      <c r="K321" s="111" t="str">
        <f t="shared" si="24"/>
        <v/>
      </c>
      <c r="L321" s="110" t="str">
        <f t="shared" si="23"/>
        <v/>
      </c>
      <c r="M321" s="112"/>
    </row>
    <row r="322" spans="1:13" ht="19.899999999999999" customHeight="1">
      <c r="A322" s="104" t="s">
        <v>482</v>
      </c>
      <c r="B322" s="105" t="s">
        <v>425</v>
      </c>
      <c r="C322" s="106">
        <v>45120</v>
      </c>
      <c r="D322" s="107"/>
      <c r="E322" s="108"/>
      <c r="F322" s="109"/>
      <c r="G322" s="109"/>
      <c r="H322" s="110"/>
      <c r="I322" s="110" t="str">
        <f t="shared" si="21"/>
        <v/>
      </c>
      <c r="J322" s="109"/>
      <c r="K322" s="111" t="str">
        <f t="shared" si="24"/>
        <v/>
      </c>
      <c r="L322" s="110" t="str">
        <f t="shared" si="23"/>
        <v/>
      </c>
      <c r="M322" s="112"/>
    </row>
    <row r="323" spans="1:13" ht="19.899999999999999" customHeight="1">
      <c r="A323" s="104" t="s">
        <v>483</v>
      </c>
      <c r="B323" s="105" t="s">
        <v>387</v>
      </c>
      <c r="C323" s="106">
        <v>45130</v>
      </c>
      <c r="D323" s="107"/>
      <c r="E323" s="108"/>
      <c r="F323" s="109"/>
      <c r="G323" s="109"/>
      <c r="H323" s="110"/>
      <c r="I323" s="110" t="str">
        <f t="shared" si="21"/>
        <v/>
      </c>
      <c r="J323" s="109"/>
      <c r="K323" s="111" t="str">
        <f t="shared" si="24"/>
        <v/>
      </c>
      <c r="L323" s="110" t="str">
        <f t="shared" si="23"/>
        <v/>
      </c>
      <c r="M323" s="112"/>
    </row>
    <row r="324" spans="1:13" ht="19.899999999999999" customHeight="1" thickBot="1">
      <c r="A324" s="75"/>
      <c r="B324" s="76"/>
      <c r="C324" s="77"/>
      <c r="D324" s="78"/>
      <c r="E324" s="79"/>
      <c r="F324" s="80"/>
      <c r="G324" s="80"/>
      <c r="H324" s="81"/>
      <c r="I324" s="81"/>
      <c r="J324" s="80"/>
      <c r="K324" s="82"/>
      <c r="L324" s="81"/>
      <c r="M324" s="83"/>
    </row>
    <row r="325" spans="1:13" ht="19.899999999999999" customHeight="1" thickTop="1">
      <c r="A325" s="84"/>
      <c r="B325" s="84"/>
    </row>
    <row r="326" spans="1:13" s="5" customFormat="1" ht="6.75" customHeight="1">
      <c r="A326" s="1"/>
      <c r="B326" s="1"/>
      <c r="C326" s="2"/>
      <c r="D326" s="1"/>
      <c r="E326" s="3"/>
      <c r="F326" s="1"/>
      <c r="G326" s="1"/>
      <c r="H326" s="4"/>
      <c r="I326" s="4"/>
      <c r="J326" s="1"/>
      <c r="K326" s="1"/>
      <c r="L326" s="4"/>
      <c r="M326" s="1"/>
    </row>
    <row r="327" spans="1:13" s="55" customFormat="1" ht="20.100000000000001" customHeight="1">
      <c r="A327" s="184" t="s">
        <v>356</v>
      </c>
      <c r="B327" s="185"/>
      <c r="C327" s="185"/>
      <c r="D327" s="185"/>
      <c r="E327" s="186"/>
      <c r="F327" s="163" t="s">
        <v>484</v>
      </c>
      <c r="G327" s="51"/>
      <c r="H327" s="52"/>
      <c r="I327" s="52"/>
      <c r="J327" s="53"/>
      <c r="K327" s="52"/>
      <c r="L327" s="52"/>
      <c r="M327" s="51"/>
    </row>
    <row r="328" spans="1:13" s="55" customFormat="1" ht="20.100000000000001" customHeight="1" thickBot="1">
      <c r="A328" s="56"/>
      <c r="B328" s="56"/>
      <c r="C328" s="57"/>
      <c r="D328" s="57"/>
      <c r="E328" s="50"/>
      <c r="F328" s="51"/>
      <c r="G328" s="51"/>
      <c r="H328" s="52"/>
      <c r="I328" s="52"/>
      <c r="J328" s="53"/>
      <c r="K328" s="52"/>
      <c r="L328" s="52"/>
      <c r="M328" s="51"/>
    </row>
    <row r="329" spans="1:13" s="11" customFormat="1" ht="20.100000000000001" customHeight="1" thickTop="1" thickBot="1">
      <c r="A329" s="59" t="s">
        <v>16</v>
      </c>
      <c r="B329" s="60" t="s">
        <v>17</v>
      </c>
      <c r="C329" s="187" t="s">
        <v>18</v>
      </c>
      <c r="D329" s="187"/>
      <c r="E329" s="61"/>
      <c r="F329" s="60" t="s">
        <v>19</v>
      </c>
      <c r="G329" s="60" t="s">
        <v>20</v>
      </c>
      <c r="H329" s="62" t="s">
        <v>21</v>
      </c>
      <c r="I329" s="62" t="s">
        <v>22</v>
      </c>
      <c r="J329" s="63"/>
      <c r="K329" s="62"/>
      <c r="L329" s="62" t="s">
        <v>23</v>
      </c>
      <c r="M329" s="64" t="s">
        <v>24</v>
      </c>
    </row>
    <row r="330" spans="1:13" ht="19.899999999999999" customHeight="1">
      <c r="A330" s="116" t="s">
        <v>485</v>
      </c>
      <c r="B330" s="117" t="s">
        <v>486</v>
      </c>
      <c r="C330" s="67">
        <v>45211</v>
      </c>
      <c r="D330" s="155"/>
      <c r="E330" s="69"/>
      <c r="F330" s="70" t="s">
        <v>487</v>
      </c>
      <c r="G330" s="70" t="s">
        <v>488</v>
      </c>
      <c r="H330" s="71">
        <v>2200</v>
      </c>
      <c r="I330" s="71">
        <f t="shared" ref="I330:I352" si="25">IF(ROUND(H330*1.1,0)=0,"",ROUND(H330*1.1,0))</f>
        <v>2420</v>
      </c>
      <c r="J330" s="70"/>
      <c r="K330" s="72">
        <f t="shared" ref="K330:K352" si="26">IF(ROUND(H330*0.9,0)=0,"",ROUND(H330*0.9,0))</f>
        <v>1980</v>
      </c>
      <c r="L330" s="71">
        <f t="shared" ref="L330:L352" si="27">IFERROR(ROUND(K330*1.1,0),"")</f>
        <v>2178</v>
      </c>
      <c r="M330" s="73"/>
    </row>
    <row r="331" spans="1:13" ht="19.899999999999999" customHeight="1">
      <c r="A331" s="65"/>
      <c r="B331" s="66"/>
      <c r="C331" s="106">
        <v>45212</v>
      </c>
      <c r="D331" s="107"/>
      <c r="E331" s="108"/>
      <c r="F331" s="109" t="s">
        <v>489</v>
      </c>
      <c r="G331" s="109" t="s">
        <v>490</v>
      </c>
      <c r="H331" s="110">
        <v>2000</v>
      </c>
      <c r="I331" s="110">
        <f t="shared" si="25"/>
        <v>2200</v>
      </c>
      <c r="J331" s="109"/>
      <c r="K331" s="111">
        <f t="shared" si="26"/>
        <v>1800</v>
      </c>
      <c r="L331" s="110">
        <f t="shared" si="27"/>
        <v>1980</v>
      </c>
      <c r="M331" s="112"/>
    </row>
    <row r="332" spans="1:13" ht="19.899999999999999" customHeight="1">
      <c r="A332" s="114" t="s">
        <v>491</v>
      </c>
      <c r="B332" s="115" t="s">
        <v>78</v>
      </c>
      <c r="C332" s="106">
        <v>45221</v>
      </c>
      <c r="D332" s="107"/>
      <c r="E332" s="108"/>
      <c r="F332" s="109" t="s">
        <v>492</v>
      </c>
      <c r="G332" s="109" t="s">
        <v>493</v>
      </c>
      <c r="H332" s="110">
        <v>1600</v>
      </c>
      <c r="I332" s="110">
        <f t="shared" si="25"/>
        <v>1760</v>
      </c>
      <c r="J332" s="109"/>
      <c r="K332" s="111">
        <f t="shared" si="26"/>
        <v>1440</v>
      </c>
      <c r="L332" s="110">
        <f t="shared" si="27"/>
        <v>1584</v>
      </c>
      <c r="M332" s="112"/>
    </row>
    <row r="333" spans="1:13" ht="19.899999999999999" customHeight="1">
      <c r="A333" s="116"/>
      <c r="B333" s="117"/>
      <c r="C333" s="106">
        <v>45222</v>
      </c>
      <c r="D333" s="107"/>
      <c r="E333" s="108"/>
      <c r="F333" s="109" t="s">
        <v>494</v>
      </c>
      <c r="G333" s="109" t="s">
        <v>495</v>
      </c>
      <c r="H333" s="110">
        <v>1600</v>
      </c>
      <c r="I333" s="110">
        <f t="shared" si="25"/>
        <v>1760</v>
      </c>
      <c r="J333" s="109"/>
      <c r="K333" s="111">
        <f t="shared" si="26"/>
        <v>1440</v>
      </c>
      <c r="L333" s="110">
        <f t="shared" si="27"/>
        <v>1584</v>
      </c>
      <c r="M333" s="112"/>
    </row>
    <row r="334" spans="1:13" ht="19.899999999999999" customHeight="1">
      <c r="A334" s="65"/>
      <c r="B334" s="66"/>
      <c r="C334" s="106">
        <v>45223</v>
      </c>
      <c r="D334" s="107"/>
      <c r="E334" s="108"/>
      <c r="F334" s="109" t="s">
        <v>496</v>
      </c>
      <c r="G334" s="109" t="s">
        <v>490</v>
      </c>
      <c r="H334" s="110">
        <v>1800</v>
      </c>
      <c r="I334" s="110">
        <f t="shared" si="25"/>
        <v>1980</v>
      </c>
      <c r="J334" s="109"/>
      <c r="K334" s="111">
        <f t="shared" si="26"/>
        <v>1620</v>
      </c>
      <c r="L334" s="110">
        <f t="shared" si="27"/>
        <v>1782</v>
      </c>
      <c r="M334" s="112"/>
    </row>
    <row r="335" spans="1:13" ht="19.899999999999999" customHeight="1">
      <c r="A335" s="114" t="s">
        <v>497</v>
      </c>
      <c r="B335" s="115" t="s">
        <v>486</v>
      </c>
      <c r="C335" s="106">
        <v>45231</v>
      </c>
      <c r="D335" s="107"/>
      <c r="E335" s="108"/>
      <c r="F335" s="109" t="s">
        <v>494</v>
      </c>
      <c r="G335" s="109" t="s">
        <v>498</v>
      </c>
      <c r="H335" s="110">
        <v>1600</v>
      </c>
      <c r="I335" s="110">
        <f t="shared" si="25"/>
        <v>1760</v>
      </c>
      <c r="J335" s="109"/>
      <c r="K335" s="111">
        <f t="shared" si="26"/>
        <v>1440</v>
      </c>
      <c r="L335" s="110">
        <f t="shared" si="27"/>
        <v>1584</v>
      </c>
      <c r="M335" s="112"/>
    </row>
    <row r="336" spans="1:13" ht="19.899999999999999" customHeight="1">
      <c r="A336" s="65"/>
      <c r="B336" s="66"/>
      <c r="C336" s="106">
        <v>45232</v>
      </c>
      <c r="D336" s="107"/>
      <c r="E336" s="108"/>
      <c r="F336" s="109" t="s">
        <v>496</v>
      </c>
      <c r="G336" s="109" t="s">
        <v>416</v>
      </c>
      <c r="H336" s="110">
        <v>1800</v>
      </c>
      <c r="I336" s="110">
        <f t="shared" si="25"/>
        <v>1980</v>
      </c>
      <c r="J336" s="109"/>
      <c r="K336" s="111">
        <f t="shared" si="26"/>
        <v>1620</v>
      </c>
      <c r="L336" s="110">
        <f t="shared" si="27"/>
        <v>1782</v>
      </c>
      <c r="M336" s="112"/>
    </row>
    <row r="337" spans="1:13" ht="19.899999999999999" customHeight="1">
      <c r="A337" s="114" t="s">
        <v>499</v>
      </c>
      <c r="B337" s="115" t="s">
        <v>500</v>
      </c>
      <c r="C337" s="106">
        <v>45241</v>
      </c>
      <c r="D337" s="107"/>
      <c r="E337" s="108"/>
      <c r="F337" s="109" t="s">
        <v>501</v>
      </c>
      <c r="G337" s="109" t="s">
        <v>498</v>
      </c>
      <c r="H337" s="110">
        <v>1600</v>
      </c>
      <c r="I337" s="110">
        <f t="shared" si="25"/>
        <v>1760</v>
      </c>
      <c r="J337" s="109"/>
      <c r="K337" s="111">
        <f t="shared" si="26"/>
        <v>1440</v>
      </c>
      <c r="L337" s="110">
        <f t="shared" si="27"/>
        <v>1584</v>
      </c>
      <c r="M337" s="112"/>
    </row>
    <row r="338" spans="1:13" ht="19.899999999999999" customHeight="1">
      <c r="A338" s="116"/>
      <c r="B338" s="117"/>
      <c r="C338" s="106">
        <v>45242</v>
      </c>
      <c r="D338" s="107"/>
      <c r="E338" s="108"/>
      <c r="F338" s="109" t="s">
        <v>502</v>
      </c>
      <c r="G338" s="109" t="s">
        <v>503</v>
      </c>
      <c r="H338" s="110">
        <v>1800</v>
      </c>
      <c r="I338" s="110">
        <f t="shared" si="25"/>
        <v>1980</v>
      </c>
      <c r="J338" s="109"/>
      <c r="K338" s="111">
        <f t="shared" si="26"/>
        <v>1620</v>
      </c>
      <c r="L338" s="110">
        <f t="shared" si="27"/>
        <v>1782</v>
      </c>
      <c r="M338" s="112"/>
    </row>
    <row r="339" spans="1:13" ht="19.899999999999999" customHeight="1">
      <c r="A339" s="65"/>
      <c r="B339" s="66"/>
      <c r="C339" s="106">
        <v>45243</v>
      </c>
      <c r="D339" s="107"/>
      <c r="E339" s="108"/>
      <c r="F339" s="109" t="s">
        <v>496</v>
      </c>
      <c r="G339" s="109" t="s">
        <v>416</v>
      </c>
      <c r="H339" s="110">
        <v>1800</v>
      </c>
      <c r="I339" s="110">
        <f t="shared" si="25"/>
        <v>1980</v>
      </c>
      <c r="J339" s="109"/>
      <c r="K339" s="111">
        <f t="shared" si="26"/>
        <v>1620</v>
      </c>
      <c r="L339" s="110">
        <f t="shared" si="27"/>
        <v>1782</v>
      </c>
      <c r="M339" s="112"/>
    </row>
    <row r="340" spans="1:13" ht="19.899999999999999" customHeight="1">
      <c r="A340" s="104" t="s">
        <v>504</v>
      </c>
      <c r="B340" s="105" t="s">
        <v>39</v>
      </c>
      <c r="C340" s="106">
        <v>45250</v>
      </c>
      <c r="D340" s="107"/>
      <c r="E340" s="108"/>
      <c r="F340" s="109"/>
      <c r="G340" s="109"/>
      <c r="H340" s="110"/>
      <c r="I340" s="110" t="str">
        <f t="shared" si="25"/>
        <v/>
      </c>
      <c r="J340" s="109"/>
      <c r="K340" s="111" t="str">
        <f t="shared" si="26"/>
        <v/>
      </c>
      <c r="L340" s="110" t="str">
        <f t="shared" si="27"/>
        <v/>
      </c>
      <c r="M340" s="112"/>
    </row>
    <row r="341" spans="1:13" ht="19.899999999999999" customHeight="1">
      <c r="A341" s="104"/>
      <c r="B341" s="105"/>
      <c r="C341" s="106"/>
      <c r="D341" s="107"/>
      <c r="E341" s="108"/>
      <c r="F341" s="109"/>
      <c r="G341" s="109"/>
      <c r="H341" s="110"/>
      <c r="I341" s="110"/>
      <c r="J341" s="109"/>
      <c r="K341" s="111"/>
      <c r="L341" s="110"/>
      <c r="M341" s="112"/>
    </row>
    <row r="342" spans="1:13" ht="19.899999999999999" customHeight="1">
      <c r="A342" s="114" t="s">
        <v>505</v>
      </c>
      <c r="B342" s="115" t="s">
        <v>81</v>
      </c>
      <c r="C342" s="106">
        <v>45261</v>
      </c>
      <c r="D342" s="107"/>
      <c r="E342" s="108"/>
      <c r="F342" s="109" t="s">
        <v>506</v>
      </c>
      <c r="G342" s="109" t="s">
        <v>493</v>
      </c>
      <c r="H342" s="110">
        <v>2000</v>
      </c>
      <c r="I342" s="110">
        <f t="shared" si="25"/>
        <v>2200</v>
      </c>
      <c r="J342" s="109"/>
      <c r="K342" s="111">
        <f t="shared" si="26"/>
        <v>1800</v>
      </c>
      <c r="L342" s="110">
        <f t="shared" si="27"/>
        <v>1980</v>
      </c>
      <c r="M342" s="112"/>
    </row>
    <row r="343" spans="1:13" ht="19.899999999999999" customHeight="1">
      <c r="A343" s="65"/>
      <c r="B343" s="66"/>
      <c r="C343" s="106">
        <v>45262</v>
      </c>
      <c r="D343" s="107"/>
      <c r="E343" s="108"/>
      <c r="F343" s="109" t="s">
        <v>507</v>
      </c>
      <c r="G343" s="109" t="s">
        <v>493</v>
      </c>
      <c r="H343" s="110">
        <v>2000</v>
      </c>
      <c r="I343" s="110">
        <f t="shared" si="25"/>
        <v>2200</v>
      </c>
      <c r="J343" s="109"/>
      <c r="K343" s="111">
        <f t="shared" si="26"/>
        <v>1800</v>
      </c>
      <c r="L343" s="110">
        <f t="shared" si="27"/>
        <v>1980</v>
      </c>
      <c r="M343" s="112"/>
    </row>
    <row r="344" spans="1:13" ht="19.899999999999999" customHeight="1">
      <c r="A344" s="104" t="s">
        <v>508</v>
      </c>
      <c r="B344" s="105" t="s">
        <v>141</v>
      </c>
      <c r="C344" s="106">
        <v>45270</v>
      </c>
      <c r="D344" s="107"/>
      <c r="E344" s="108"/>
      <c r="F344" s="109"/>
      <c r="G344" s="109"/>
      <c r="H344" s="110"/>
      <c r="I344" s="110" t="str">
        <f t="shared" si="25"/>
        <v/>
      </c>
      <c r="J344" s="109"/>
      <c r="K344" s="111" t="str">
        <f t="shared" si="26"/>
        <v/>
      </c>
      <c r="L344" s="110" t="str">
        <f t="shared" si="27"/>
        <v/>
      </c>
      <c r="M344" s="112"/>
    </row>
    <row r="345" spans="1:13" ht="19.899999999999999" customHeight="1">
      <c r="A345" s="104" t="s">
        <v>509</v>
      </c>
      <c r="B345" s="105" t="s">
        <v>500</v>
      </c>
      <c r="C345" s="106">
        <v>45280</v>
      </c>
      <c r="D345" s="107"/>
      <c r="E345" s="108"/>
      <c r="F345" s="109"/>
      <c r="G345" s="109"/>
      <c r="H345" s="110"/>
      <c r="I345" s="110" t="str">
        <f t="shared" si="25"/>
        <v/>
      </c>
      <c r="J345" s="109"/>
      <c r="K345" s="111" t="str">
        <f t="shared" si="26"/>
        <v/>
      </c>
      <c r="L345" s="110" t="str">
        <f t="shared" si="27"/>
        <v/>
      </c>
      <c r="M345" s="112"/>
    </row>
    <row r="346" spans="1:13" ht="19.899999999999999" customHeight="1">
      <c r="A346" s="104" t="s">
        <v>510</v>
      </c>
      <c r="B346" s="105" t="s">
        <v>141</v>
      </c>
      <c r="C346" s="106">
        <v>45290</v>
      </c>
      <c r="D346" s="107"/>
      <c r="E346" s="108"/>
      <c r="F346" s="109"/>
      <c r="G346" s="109"/>
      <c r="H346" s="110"/>
      <c r="I346" s="110" t="str">
        <f t="shared" si="25"/>
        <v/>
      </c>
      <c r="J346" s="109"/>
      <c r="K346" s="111" t="str">
        <f t="shared" si="26"/>
        <v/>
      </c>
      <c r="L346" s="110" t="str">
        <f t="shared" si="27"/>
        <v/>
      </c>
      <c r="M346" s="112"/>
    </row>
    <row r="347" spans="1:13" ht="19.899999999999999" customHeight="1">
      <c r="A347" s="104" t="s">
        <v>511</v>
      </c>
      <c r="B347" s="105" t="s">
        <v>500</v>
      </c>
      <c r="C347" s="106">
        <v>45300</v>
      </c>
      <c r="D347" s="107"/>
      <c r="E347" s="108"/>
      <c r="F347" s="109"/>
      <c r="G347" s="109"/>
      <c r="H347" s="110"/>
      <c r="I347" s="110" t="str">
        <f t="shared" si="25"/>
        <v/>
      </c>
      <c r="J347" s="109"/>
      <c r="K347" s="111" t="str">
        <f t="shared" si="26"/>
        <v/>
      </c>
      <c r="L347" s="110" t="str">
        <f t="shared" si="27"/>
        <v/>
      </c>
      <c r="M347" s="112"/>
    </row>
    <row r="348" spans="1:13" ht="19.899999999999999" customHeight="1">
      <c r="A348" s="104" t="s">
        <v>512</v>
      </c>
      <c r="B348" s="105" t="s">
        <v>45</v>
      </c>
      <c r="C348" s="106">
        <v>45310</v>
      </c>
      <c r="D348" s="107"/>
      <c r="E348" s="108"/>
      <c r="F348" s="109"/>
      <c r="G348" s="109"/>
      <c r="H348" s="110"/>
      <c r="I348" s="110" t="str">
        <f t="shared" si="25"/>
        <v/>
      </c>
      <c r="J348" s="109"/>
      <c r="K348" s="111" t="str">
        <f t="shared" si="26"/>
        <v/>
      </c>
      <c r="L348" s="110" t="str">
        <f t="shared" si="27"/>
        <v/>
      </c>
      <c r="M348" s="112"/>
    </row>
    <row r="349" spans="1:13" ht="19.899999999999999" customHeight="1">
      <c r="A349" s="104" t="s">
        <v>513</v>
      </c>
      <c r="B349" s="105" t="s">
        <v>514</v>
      </c>
      <c r="C349" s="106">
        <v>45320</v>
      </c>
      <c r="D349" s="107"/>
      <c r="E349" s="108"/>
      <c r="F349" s="109"/>
      <c r="G349" s="109"/>
      <c r="H349" s="110"/>
      <c r="I349" s="110" t="str">
        <f t="shared" si="25"/>
        <v/>
      </c>
      <c r="J349" s="109"/>
      <c r="K349" s="111" t="str">
        <f t="shared" si="26"/>
        <v/>
      </c>
      <c r="L349" s="110" t="str">
        <f t="shared" si="27"/>
        <v/>
      </c>
      <c r="M349" s="112"/>
    </row>
    <row r="350" spans="1:13" ht="19.899999999999999" customHeight="1">
      <c r="A350" s="104" t="s">
        <v>515</v>
      </c>
      <c r="B350" s="105" t="s">
        <v>41</v>
      </c>
      <c r="C350" s="106">
        <v>45330</v>
      </c>
      <c r="D350" s="107"/>
      <c r="E350" s="108"/>
      <c r="F350" s="109"/>
      <c r="G350" s="109"/>
      <c r="H350" s="110"/>
      <c r="I350" s="110" t="str">
        <f t="shared" si="25"/>
        <v/>
      </c>
      <c r="J350" s="109"/>
      <c r="K350" s="111" t="str">
        <f t="shared" si="26"/>
        <v/>
      </c>
      <c r="L350" s="110" t="str">
        <f t="shared" si="27"/>
        <v/>
      </c>
      <c r="M350" s="112"/>
    </row>
    <row r="351" spans="1:13" ht="19.899999999999999" customHeight="1">
      <c r="A351" s="104" t="s">
        <v>516</v>
      </c>
      <c r="B351" s="105" t="s">
        <v>39</v>
      </c>
      <c r="C351" s="106">
        <v>45340</v>
      </c>
      <c r="D351" s="107"/>
      <c r="E351" s="108"/>
      <c r="F351" s="109"/>
      <c r="G351" s="109"/>
      <c r="H351" s="110"/>
      <c r="I351" s="110" t="str">
        <f t="shared" si="25"/>
        <v/>
      </c>
      <c r="J351" s="109"/>
      <c r="K351" s="111" t="str">
        <f t="shared" si="26"/>
        <v/>
      </c>
      <c r="L351" s="110" t="str">
        <f t="shared" si="27"/>
        <v/>
      </c>
      <c r="M351" s="112"/>
    </row>
    <row r="352" spans="1:13" ht="19.899999999999999" customHeight="1">
      <c r="A352" s="104" t="s">
        <v>517</v>
      </c>
      <c r="B352" s="105" t="s">
        <v>78</v>
      </c>
      <c r="C352" s="106">
        <v>45350</v>
      </c>
      <c r="D352" s="107"/>
      <c r="E352" s="108"/>
      <c r="F352" s="109"/>
      <c r="G352" s="109"/>
      <c r="H352" s="110"/>
      <c r="I352" s="110" t="str">
        <f t="shared" si="25"/>
        <v/>
      </c>
      <c r="J352" s="109"/>
      <c r="K352" s="111" t="str">
        <f t="shared" si="26"/>
        <v/>
      </c>
      <c r="L352" s="110" t="str">
        <f t="shared" si="27"/>
        <v/>
      </c>
      <c r="M352" s="112"/>
    </row>
    <row r="353" spans="1:13" ht="19.899999999999999" customHeight="1" thickBot="1">
      <c r="A353" s="75"/>
      <c r="B353" s="76"/>
      <c r="C353" s="77"/>
      <c r="D353" s="78"/>
      <c r="E353" s="79"/>
      <c r="F353" s="80"/>
      <c r="G353" s="80"/>
      <c r="H353" s="81"/>
      <c r="I353" s="81"/>
      <c r="J353" s="80"/>
      <c r="K353" s="82"/>
      <c r="L353" s="81"/>
      <c r="M353" s="83"/>
    </row>
    <row r="354" spans="1:13" ht="19.899999999999999" customHeight="1" thickTop="1">
      <c r="A354" s="84"/>
      <c r="B354" s="84"/>
    </row>
    <row r="355" spans="1:13" s="5" customFormat="1" ht="6" customHeight="1">
      <c r="A355" s="1"/>
      <c r="B355" s="1"/>
      <c r="C355" s="2"/>
      <c r="D355" s="1"/>
      <c r="E355" s="3"/>
      <c r="F355" s="1"/>
      <c r="G355" s="1"/>
      <c r="H355" s="4"/>
      <c r="I355" s="4"/>
      <c r="J355" s="1"/>
      <c r="K355" s="1"/>
      <c r="L355" s="4"/>
      <c r="M355" s="1"/>
    </row>
    <row r="356" spans="1:13" s="55" customFormat="1" ht="20.100000000000001" customHeight="1">
      <c r="A356" s="184" t="s">
        <v>356</v>
      </c>
      <c r="B356" s="185"/>
      <c r="C356" s="185"/>
      <c r="D356" s="185"/>
      <c r="E356" s="186"/>
      <c r="F356" s="163" t="s">
        <v>518</v>
      </c>
      <c r="G356" s="51"/>
      <c r="H356" s="52"/>
      <c r="I356" s="52"/>
      <c r="J356" s="53"/>
      <c r="K356" s="52"/>
      <c r="L356" s="52"/>
      <c r="M356" s="51"/>
    </row>
    <row r="357" spans="1:13" s="55" customFormat="1" ht="20.100000000000001" customHeight="1" thickBot="1">
      <c r="A357" s="164"/>
      <c r="B357" s="164"/>
      <c r="C357" s="8"/>
      <c r="D357" s="165"/>
      <c r="E357" s="164"/>
      <c r="F357" s="165"/>
      <c r="G357" s="51"/>
      <c r="H357" s="52"/>
      <c r="I357" s="52"/>
      <c r="J357" s="53"/>
      <c r="K357" s="52"/>
      <c r="L357" s="52"/>
      <c r="M357" s="51"/>
    </row>
    <row r="358" spans="1:13" s="11" customFormat="1" ht="20.100000000000001" customHeight="1" thickTop="1" thickBot="1">
      <c r="A358" s="59" t="s">
        <v>16</v>
      </c>
      <c r="B358" s="60" t="s">
        <v>17</v>
      </c>
      <c r="C358" s="187" t="s">
        <v>18</v>
      </c>
      <c r="D358" s="187"/>
      <c r="E358" s="61"/>
      <c r="F358" s="60" t="s">
        <v>19</v>
      </c>
      <c r="G358" s="60" t="s">
        <v>20</v>
      </c>
      <c r="H358" s="62" t="s">
        <v>21</v>
      </c>
      <c r="I358" s="62" t="s">
        <v>22</v>
      </c>
      <c r="J358" s="63"/>
      <c r="K358" s="62"/>
      <c r="L358" s="62" t="s">
        <v>23</v>
      </c>
      <c r="M358" s="64" t="s">
        <v>24</v>
      </c>
    </row>
    <row r="359" spans="1:13" ht="19.899999999999999" customHeight="1">
      <c r="A359" s="65" t="s">
        <v>519</v>
      </c>
      <c r="B359" s="66" t="s">
        <v>41</v>
      </c>
      <c r="C359" s="67">
        <v>45400</v>
      </c>
      <c r="D359" s="155"/>
      <c r="E359" s="69"/>
      <c r="F359" s="70"/>
      <c r="G359" s="70"/>
      <c r="H359" s="71"/>
      <c r="I359" s="71" t="str">
        <f t="shared" ref="I359:I365" si="28">IF(ROUND(H359*1.1,0)=0,"",ROUND(H359*1.1,0))</f>
        <v/>
      </c>
      <c r="J359" s="70"/>
      <c r="K359" s="72" t="str">
        <f t="shared" ref="K359:K365" si="29">IF(ROUND(H359*0.9,0)=0,"",ROUND(H359*0.9,0))</f>
        <v/>
      </c>
      <c r="L359" s="71" t="str">
        <f t="shared" ref="L359:L365" si="30">IFERROR(ROUND(K359*1.1,0),"")</f>
        <v/>
      </c>
      <c r="M359" s="73"/>
    </row>
    <row r="360" spans="1:13" ht="19.899999999999999" customHeight="1">
      <c r="A360" s="104" t="s">
        <v>520</v>
      </c>
      <c r="B360" s="105" t="s">
        <v>45</v>
      </c>
      <c r="C360" s="106">
        <v>45410</v>
      </c>
      <c r="D360" s="107"/>
      <c r="E360" s="108"/>
      <c r="F360" s="109"/>
      <c r="G360" s="109"/>
      <c r="H360" s="110"/>
      <c r="I360" s="110" t="str">
        <f t="shared" si="28"/>
        <v/>
      </c>
      <c r="J360" s="109"/>
      <c r="K360" s="111" t="str">
        <f t="shared" si="29"/>
        <v/>
      </c>
      <c r="L360" s="110" t="str">
        <f t="shared" si="30"/>
        <v/>
      </c>
      <c r="M360" s="112"/>
    </row>
    <row r="361" spans="1:13" ht="19.899999999999999" customHeight="1">
      <c r="A361" s="104" t="s">
        <v>521</v>
      </c>
      <c r="B361" s="105" t="s">
        <v>500</v>
      </c>
      <c r="C361" s="106">
        <v>45420</v>
      </c>
      <c r="D361" s="107"/>
      <c r="E361" s="108"/>
      <c r="F361" s="109" t="s">
        <v>522</v>
      </c>
      <c r="G361" s="109" t="s">
        <v>523</v>
      </c>
      <c r="H361" s="110">
        <v>2000</v>
      </c>
      <c r="I361" s="110">
        <f t="shared" si="28"/>
        <v>2200</v>
      </c>
      <c r="J361" s="109"/>
      <c r="K361" s="111">
        <f t="shared" si="29"/>
        <v>1800</v>
      </c>
      <c r="L361" s="110">
        <f t="shared" si="30"/>
        <v>1980</v>
      </c>
      <c r="M361" s="112"/>
    </row>
    <row r="362" spans="1:13" ht="19.899999999999999" customHeight="1">
      <c r="A362" s="104" t="s">
        <v>524</v>
      </c>
      <c r="B362" s="105" t="s">
        <v>500</v>
      </c>
      <c r="C362" s="113">
        <v>45420</v>
      </c>
      <c r="D362" s="107"/>
      <c r="E362" s="108"/>
      <c r="F362" s="109" t="s">
        <v>522</v>
      </c>
      <c r="G362" s="109" t="s">
        <v>523</v>
      </c>
      <c r="H362" s="110">
        <v>2000</v>
      </c>
      <c r="I362" s="110">
        <f t="shared" si="28"/>
        <v>2200</v>
      </c>
      <c r="J362" s="109"/>
      <c r="K362" s="111">
        <f t="shared" si="29"/>
        <v>1800</v>
      </c>
      <c r="L362" s="110">
        <f t="shared" si="30"/>
        <v>1980</v>
      </c>
      <c r="M362" s="112"/>
    </row>
    <row r="363" spans="1:13" ht="19.899999999999999" customHeight="1">
      <c r="A363" s="104" t="s">
        <v>525</v>
      </c>
      <c r="B363" s="105" t="s">
        <v>39</v>
      </c>
      <c r="C363" s="106">
        <v>45440</v>
      </c>
      <c r="D363" s="107"/>
      <c r="E363" s="108"/>
      <c r="F363" s="109"/>
      <c r="G363" s="109"/>
      <c r="H363" s="110"/>
      <c r="I363" s="110" t="str">
        <f t="shared" si="28"/>
        <v/>
      </c>
      <c r="J363" s="109"/>
      <c r="K363" s="111" t="str">
        <f t="shared" si="29"/>
        <v/>
      </c>
      <c r="L363" s="110" t="str">
        <f t="shared" si="30"/>
        <v/>
      </c>
      <c r="M363" s="112"/>
    </row>
    <row r="364" spans="1:13" ht="19.899999999999999" customHeight="1">
      <c r="A364" s="104"/>
      <c r="B364" s="105"/>
      <c r="C364" s="106"/>
      <c r="D364" s="107"/>
      <c r="E364" s="108"/>
      <c r="F364" s="109"/>
      <c r="G364" s="109"/>
      <c r="H364" s="110"/>
      <c r="I364" s="110"/>
      <c r="J364" s="109"/>
      <c r="K364" s="111"/>
      <c r="L364" s="110"/>
      <c r="M364" s="112"/>
    </row>
    <row r="365" spans="1:13" ht="19.899999999999999" customHeight="1">
      <c r="A365" s="104" t="s">
        <v>526</v>
      </c>
      <c r="B365" s="105" t="s">
        <v>514</v>
      </c>
      <c r="C365" s="106">
        <v>45450</v>
      </c>
      <c r="D365" s="107"/>
      <c r="E365" s="108"/>
      <c r="F365" s="109" t="s">
        <v>527</v>
      </c>
      <c r="G365" s="109" t="s">
        <v>528</v>
      </c>
      <c r="H365" s="110">
        <v>2500</v>
      </c>
      <c r="I365" s="110">
        <f t="shared" si="28"/>
        <v>2750</v>
      </c>
      <c r="J365" s="109"/>
      <c r="K365" s="111">
        <f t="shared" si="29"/>
        <v>2250</v>
      </c>
      <c r="L365" s="110">
        <f t="shared" si="30"/>
        <v>2475</v>
      </c>
      <c r="M365" s="112"/>
    </row>
    <row r="366" spans="1:13" ht="19.899999999999999" customHeight="1">
      <c r="A366" s="104" t="s">
        <v>529</v>
      </c>
      <c r="B366" s="105" t="s">
        <v>41</v>
      </c>
      <c r="C366" s="113">
        <v>45450</v>
      </c>
      <c r="D366" s="107"/>
      <c r="E366" s="108"/>
      <c r="F366" s="109" t="s">
        <v>527</v>
      </c>
      <c r="G366" s="109" t="s">
        <v>528</v>
      </c>
      <c r="H366" s="110">
        <v>2500</v>
      </c>
      <c r="I366" s="110">
        <f>IF(ROUND(H366*1.1,0)=0,"",ROUND(H366*1.1,0))</f>
        <v>2750</v>
      </c>
      <c r="J366" s="109"/>
      <c r="K366" s="111">
        <f>IF(ROUND(H366*0.9,0)=0,"",ROUND(H366*0.9,0))</f>
        <v>2250</v>
      </c>
      <c r="L366" s="110">
        <f>IFERROR(ROUND(K366*1.1,0),"")</f>
        <v>2475</v>
      </c>
      <c r="M366" s="112"/>
    </row>
    <row r="367" spans="1:13" ht="19.899999999999999" customHeight="1">
      <c r="A367" s="104" t="s">
        <v>530</v>
      </c>
      <c r="B367" s="105" t="s">
        <v>41</v>
      </c>
      <c r="C367" s="113">
        <v>45450</v>
      </c>
      <c r="D367" s="107"/>
      <c r="E367" s="108"/>
      <c r="F367" s="109" t="s">
        <v>527</v>
      </c>
      <c r="G367" s="109" t="s">
        <v>528</v>
      </c>
      <c r="H367" s="110">
        <v>2500</v>
      </c>
      <c r="I367" s="110">
        <f>IF(ROUND(H367*1.1,0)=0,"",ROUND(H367*1.1,0))</f>
        <v>2750</v>
      </c>
      <c r="J367" s="109"/>
      <c r="K367" s="111">
        <f>IF(ROUND(H367*0.9,0)=0,"",ROUND(H367*0.9,0))</f>
        <v>2250</v>
      </c>
      <c r="L367" s="110">
        <f>IFERROR(ROUND(K367*1.1,0),"")</f>
        <v>2475</v>
      </c>
      <c r="M367" s="112"/>
    </row>
    <row r="368" spans="1:13" ht="8.25" customHeight="1">
      <c r="A368" s="104"/>
      <c r="B368" s="105"/>
      <c r="C368" s="113"/>
      <c r="D368" s="107"/>
      <c r="E368" s="108"/>
      <c r="F368" s="109"/>
      <c r="G368" s="109"/>
      <c r="H368" s="110"/>
      <c r="I368" s="110"/>
      <c r="J368" s="109"/>
      <c r="K368" s="111"/>
      <c r="L368" s="110"/>
      <c r="M368" s="112"/>
    </row>
    <row r="369" spans="1:13" ht="19.899999999999999" customHeight="1">
      <c r="A369" s="104" t="s">
        <v>531</v>
      </c>
      <c r="B369" s="105" t="s">
        <v>39</v>
      </c>
      <c r="C369" s="157">
        <v>45480</v>
      </c>
      <c r="D369" s="107"/>
      <c r="E369" s="108"/>
      <c r="F369" s="109" t="s">
        <v>527</v>
      </c>
      <c r="G369" s="109" t="s">
        <v>528</v>
      </c>
      <c r="H369" s="110">
        <v>2500</v>
      </c>
      <c r="I369" s="110">
        <f>IF(ROUND(H369*1.1,0)=0,"",ROUND(H369*1.1,0))</f>
        <v>2750</v>
      </c>
      <c r="J369" s="109"/>
      <c r="K369" s="111">
        <f>IF(ROUND(H369*0.9,0)=0,"",ROUND(H369*0.9,0))</f>
        <v>2250</v>
      </c>
      <c r="L369" s="110">
        <f>IFERROR(ROUND(K369*1.1,0),"")</f>
        <v>2475</v>
      </c>
      <c r="M369" s="152" t="s">
        <v>532</v>
      </c>
    </row>
    <row r="370" spans="1:13" ht="19.899999999999999" customHeight="1">
      <c r="A370" s="104" t="s">
        <v>533</v>
      </c>
      <c r="B370" s="105" t="s">
        <v>39</v>
      </c>
      <c r="C370" s="106"/>
      <c r="D370" s="107"/>
      <c r="E370" s="108"/>
      <c r="F370" s="109"/>
      <c r="G370" s="109"/>
      <c r="H370" s="110"/>
      <c r="I370" s="110" t="str">
        <f>IF(ROUND(H370*1.1,0)=0,"",ROUND(H370*1.1,0))</f>
        <v/>
      </c>
      <c r="J370" s="109"/>
      <c r="K370" s="111" t="str">
        <f>IF(ROUND(H370*0.9,0)=0,"",ROUND(H370*0.9,0))</f>
        <v/>
      </c>
      <c r="L370" s="110" t="str">
        <f>IFERROR(ROUND(K370*1.1,0),"")</f>
        <v/>
      </c>
      <c r="M370" s="112"/>
    </row>
    <row r="371" spans="1:13" ht="19.899999999999999" customHeight="1" thickBot="1">
      <c r="A371" s="75"/>
      <c r="B371" s="76"/>
      <c r="C371" s="77"/>
      <c r="D371" s="78"/>
      <c r="E371" s="79"/>
      <c r="F371" s="80"/>
      <c r="G371" s="80"/>
      <c r="H371" s="81"/>
      <c r="I371" s="81"/>
      <c r="J371" s="80"/>
      <c r="K371" s="82"/>
      <c r="L371" s="81"/>
      <c r="M371" s="83"/>
    </row>
    <row r="372" spans="1:13" ht="19.899999999999999" customHeight="1" thickTop="1">
      <c r="A372" s="84"/>
      <c r="B372" s="84"/>
    </row>
    <row r="373" spans="1:13" s="5" customFormat="1" ht="20.100000000000001" customHeight="1">
      <c r="A373" s="1"/>
      <c r="B373" s="1"/>
      <c r="C373" s="2"/>
      <c r="D373" s="1"/>
      <c r="E373" s="3"/>
      <c r="F373" s="1"/>
      <c r="G373" s="1"/>
      <c r="H373" s="4"/>
      <c r="I373" s="4"/>
      <c r="J373" s="1"/>
      <c r="K373" s="1"/>
      <c r="L373" s="4"/>
      <c r="M373" s="1"/>
    </row>
    <row r="374" spans="1:13" s="55" customFormat="1" ht="20.100000000000001" customHeight="1">
      <c r="A374" s="184" t="s">
        <v>534</v>
      </c>
      <c r="B374" s="185"/>
      <c r="C374" s="185"/>
      <c r="D374" s="186"/>
      <c r="E374" s="50"/>
      <c r="F374" s="51"/>
      <c r="G374" s="51"/>
      <c r="H374" s="52"/>
      <c r="I374" s="52"/>
      <c r="J374" s="53"/>
      <c r="K374" s="52"/>
      <c r="L374" s="52"/>
      <c r="M374" s="51"/>
    </row>
    <row r="375" spans="1:13" s="55" customFormat="1" ht="20.100000000000001" customHeight="1" thickBot="1">
      <c r="A375" s="56"/>
      <c r="B375" s="56"/>
      <c r="C375" s="57"/>
      <c r="D375" s="57"/>
      <c r="E375" s="50"/>
      <c r="F375" s="51"/>
      <c r="G375" s="51"/>
      <c r="H375" s="52"/>
      <c r="I375" s="52"/>
      <c r="J375" s="53"/>
      <c r="K375" s="52"/>
      <c r="L375" s="52"/>
      <c r="M375" s="51"/>
    </row>
    <row r="376" spans="1:13" s="11" customFormat="1" ht="20.100000000000001" customHeight="1" thickTop="1" thickBot="1">
      <c r="A376" s="59" t="s">
        <v>16</v>
      </c>
      <c r="B376" s="60" t="s">
        <v>17</v>
      </c>
      <c r="C376" s="187" t="s">
        <v>18</v>
      </c>
      <c r="D376" s="187"/>
      <c r="E376" s="61"/>
      <c r="F376" s="60" t="s">
        <v>19</v>
      </c>
      <c r="G376" s="60" t="s">
        <v>20</v>
      </c>
      <c r="H376" s="62" t="s">
        <v>21</v>
      </c>
      <c r="I376" s="62" t="s">
        <v>22</v>
      </c>
      <c r="J376" s="63"/>
      <c r="K376" s="62"/>
      <c r="L376" s="62" t="s">
        <v>23</v>
      </c>
      <c r="M376" s="64" t="s">
        <v>24</v>
      </c>
    </row>
    <row r="377" spans="1:13" ht="19.899999999999999" customHeight="1">
      <c r="A377" s="65" t="s">
        <v>535</v>
      </c>
      <c r="B377" s="66" t="s">
        <v>100</v>
      </c>
      <c r="C377" s="67">
        <v>46120</v>
      </c>
      <c r="D377" s="155"/>
      <c r="E377" s="69"/>
      <c r="F377" s="70" t="s">
        <v>536</v>
      </c>
      <c r="G377" s="70" t="s">
        <v>105</v>
      </c>
      <c r="H377" s="71">
        <v>2000</v>
      </c>
      <c r="I377" s="71">
        <f>IF(ROUND(H377*1.1,0)=0,"",ROUND(H377*1.1,0))</f>
        <v>2200</v>
      </c>
      <c r="J377" s="70"/>
      <c r="K377" s="72">
        <f>IF(ROUND(H377*0.9,0)=0,"",ROUND(H377*0.9,0))</f>
        <v>1800</v>
      </c>
      <c r="L377" s="71">
        <f>IFERROR(ROUND(K377*1.1,0),"")</f>
        <v>1980</v>
      </c>
      <c r="M377" s="73"/>
    </row>
    <row r="378" spans="1:13" ht="19.899999999999999" customHeight="1">
      <c r="A378" s="104" t="s">
        <v>535</v>
      </c>
      <c r="B378" s="105" t="s">
        <v>537</v>
      </c>
      <c r="C378" s="113">
        <v>10620</v>
      </c>
      <c r="D378" s="107"/>
      <c r="E378" s="108" t="s">
        <v>86</v>
      </c>
      <c r="F378" s="109" t="s">
        <v>538</v>
      </c>
      <c r="G378" s="109" t="s">
        <v>539</v>
      </c>
      <c r="H378" s="110">
        <v>1900</v>
      </c>
      <c r="I378" s="110">
        <f>IF(ROUND(H378*1.1,0)=0,"",ROUND(H378*1.1,0))</f>
        <v>2090</v>
      </c>
      <c r="J378" s="109"/>
      <c r="K378" s="111">
        <f>IF(ROUND(H378*0.9,0)=0,"",ROUND(H378*0.9,0))</f>
        <v>1710</v>
      </c>
      <c r="L378" s="110">
        <f>IFERROR(ROUND(K378*1.1,0),"")</f>
        <v>1881</v>
      </c>
      <c r="M378" s="112"/>
    </row>
    <row r="379" spans="1:13" ht="19.899999999999999" customHeight="1">
      <c r="A379" s="114" t="s">
        <v>540</v>
      </c>
      <c r="B379" s="115" t="s">
        <v>541</v>
      </c>
      <c r="C379" s="166">
        <v>46140</v>
      </c>
      <c r="D379" s="167"/>
      <c r="E379" s="168"/>
      <c r="F379" s="169" t="s">
        <v>542</v>
      </c>
      <c r="G379" s="169" t="s">
        <v>543</v>
      </c>
      <c r="H379" s="170">
        <v>860</v>
      </c>
      <c r="I379" s="110">
        <f t="shared" ref="I379:I381" si="31">IF(ROUND(H379*1.1,0)=0,"",ROUND(H379*1.1,0))</f>
        <v>946</v>
      </c>
      <c r="J379" s="109"/>
      <c r="K379" s="111">
        <f t="shared" ref="K379:K381" si="32">IF(ROUND(H379*0.9,0)=0,"",ROUND(H379*0.9,0))</f>
        <v>774</v>
      </c>
      <c r="L379" s="110">
        <f t="shared" ref="L379:L381" si="33">IFERROR(ROUND(K379*1.1,0),"")</f>
        <v>851</v>
      </c>
      <c r="M379" s="171"/>
    </row>
    <row r="380" spans="1:13" ht="19.899999999999999" customHeight="1">
      <c r="A380" s="114" t="s">
        <v>540</v>
      </c>
      <c r="B380" s="115" t="s">
        <v>544</v>
      </c>
      <c r="C380" s="157">
        <v>46150</v>
      </c>
      <c r="D380" s="107"/>
      <c r="E380" s="108"/>
      <c r="F380" s="109" t="s">
        <v>545</v>
      </c>
      <c r="G380" s="109" t="s">
        <v>546</v>
      </c>
      <c r="H380" s="110">
        <v>1300</v>
      </c>
      <c r="I380" s="110">
        <f t="shared" si="31"/>
        <v>1430</v>
      </c>
      <c r="J380" s="109"/>
      <c r="K380" s="111">
        <f t="shared" si="32"/>
        <v>1170</v>
      </c>
      <c r="L380" s="110">
        <f t="shared" si="33"/>
        <v>1287</v>
      </c>
      <c r="M380" s="112"/>
    </row>
    <row r="381" spans="1:13" ht="19.899999999999999" customHeight="1">
      <c r="A381" s="65"/>
      <c r="B381" s="66"/>
      <c r="C381" s="157">
        <v>46160</v>
      </c>
      <c r="D381" s="107"/>
      <c r="E381" s="108"/>
      <c r="F381" s="109" t="s">
        <v>547</v>
      </c>
      <c r="G381" s="109" t="s">
        <v>546</v>
      </c>
      <c r="H381" s="110">
        <v>1300</v>
      </c>
      <c r="I381" s="110">
        <f t="shared" si="31"/>
        <v>1430</v>
      </c>
      <c r="J381" s="109"/>
      <c r="K381" s="111">
        <f t="shared" si="32"/>
        <v>1170</v>
      </c>
      <c r="L381" s="110">
        <f t="shared" si="33"/>
        <v>1287</v>
      </c>
      <c r="M381" s="112"/>
    </row>
    <row r="382" spans="1:13" ht="19.899999999999999" customHeight="1" thickBot="1">
      <c r="A382" s="172"/>
      <c r="B382" s="173"/>
      <c r="C382" s="174"/>
      <c r="D382" s="175"/>
      <c r="E382" s="176"/>
      <c r="F382" s="177"/>
      <c r="G382" s="177"/>
      <c r="H382" s="178"/>
      <c r="I382" s="178"/>
      <c r="J382" s="177"/>
      <c r="K382" s="179"/>
      <c r="L382" s="178"/>
      <c r="M382" s="180"/>
    </row>
    <row r="383" spans="1:13" ht="19.899999999999999" customHeight="1" thickTop="1">
      <c r="A383" s="84"/>
      <c r="B383" s="84"/>
      <c r="C383" s="154"/>
    </row>
    <row r="384" spans="1:13" s="5" customFormat="1" ht="20.100000000000001" customHeight="1">
      <c r="A384" s="1"/>
      <c r="B384" s="1"/>
      <c r="C384" s="181"/>
      <c r="D384" s="1"/>
      <c r="E384" s="3"/>
      <c r="F384" s="1"/>
      <c r="G384" s="1"/>
      <c r="H384" s="4"/>
      <c r="I384" s="4"/>
      <c r="J384" s="1"/>
      <c r="K384" s="1"/>
      <c r="L384" s="4"/>
      <c r="M384" s="1"/>
    </row>
    <row r="385" spans="1:13" s="55" customFormat="1" ht="20.100000000000001" customHeight="1">
      <c r="A385" s="184" t="s">
        <v>548</v>
      </c>
      <c r="B385" s="185"/>
      <c r="C385" s="185"/>
      <c r="D385" s="186"/>
      <c r="E385" s="50"/>
      <c r="F385" s="51"/>
      <c r="G385" s="51"/>
      <c r="H385" s="52"/>
      <c r="I385" s="52"/>
      <c r="J385" s="53"/>
      <c r="K385" s="52"/>
      <c r="L385" s="52"/>
      <c r="M385" s="51"/>
    </row>
    <row r="386" spans="1:13" s="55" customFormat="1" ht="20.100000000000001" customHeight="1" thickBot="1">
      <c r="A386" s="56"/>
      <c r="B386" s="56"/>
      <c r="C386" s="57"/>
      <c r="D386" s="57"/>
      <c r="E386" s="50"/>
      <c r="F386" s="51"/>
      <c r="G386" s="51"/>
      <c r="H386" s="52"/>
      <c r="I386" s="52"/>
      <c r="J386" s="53"/>
      <c r="K386" s="52"/>
      <c r="L386" s="52"/>
      <c r="M386" s="51"/>
    </row>
    <row r="387" spans="1:13" s="11" customFormat="1" ht="20.100000000000001" customHeight="1" thickTop="1" thickBot="1">
      <c r="A387" s="59" t="s">
        <v>16</v>
      </c>
      <c r="B387" s="60" t="s">
        <v>17</v>
      </c>
      <c r="C387" s="187" t="s">
        <v>18</v>
      </c>
      <c r="D387" s="187"/>
      <c r="E387" s="61"/>
      <c r="F387" s="60" t="s">
        <v>19</v>
      </c>
      <c r="G387" s="60" t="s">
        <v>20</v>
      </c>
      <c r="H387" s="62" t="s">
        <v>21</v>
      </c>
      <c r="I387" s="62" t="s">
        <v>22</v>
      </c>
      <c r="J387" s="63"/>
      <c r="K387" s="62"/>
      <c r="L387" s="62" t="s">
        <v>23</v>
      </c>
      <c r="M387" s="64" t="s">
        <v>24</v>
      </c>
    </row>
    <row r="388" spans="1:13" ht="19.899999999999999" customHeight="1">
      <c r="A388" s="65" t="s">
        <v>549</v>
      </c>
      <c r="B388" s="66" t="s">
        <v>537</v>
      </c>
      <c r="C388" s="182">
        <v>10620</v>
      </c>
      <c r="D388" s="155"/>
      <c r="E388" s="69" t="s">
        <v>86</v>
      </c>
      <c r="F388" s="70" t="s">
        <v>538</v>
      </c>
      <c r="G388" s="70" t="s">
        <v>539</v>
      </c>
      <c r="H388" s="71">
        <v>1900</v>
      </c>
      <c r="I388" s="71">
        <f>IF(ROUND(H388*1.1,0)=0,"",ROUND(H388*1.1,0))</f>
        <v>2090</v>
      </c>
      <c r="J388" s="70"/>
      <c r="K388" s="72">
        <f>IF(ROUND(H388*0.9,0)=0,"",ROUND(H388*0.9,0))</f>
        <v>1710</v>
      </c>
      <c r="L388" s="71">
        <f>IFERROR(ROUND(K388*1.1,0),"")</f>
        <v>1881</v>
      </c>
      <c r="M388" s="73"/>
    </row>
    <row r="389" spans="1:13" ht="19.899999999999999" customHeight="1">
      <c r="A389" s="104" t="s">
        <v>550</v>
      </c>
      <c r="B389" s="105" t="s">
        <v>541</v>
      </c>
      <c r="C389" s="113">
        <v>46140</v>
      </c>
      <c r="D389" s="107"/>
      <c r="E389" s="108"/>
      <c r="F389" s="109" t="s">
        <v>542</v>
      </c>
      <c r="G389" s="109" t="s">
        <v>543</v>
      </c>
      <c r="H389" s="71">
        <v>860</v>
      </c>
      <c r="I389" s="71">
        <f t="shared" ref="I389:I390" si="34">IF(ROUND(H389*1.1,0)=0,"",ROUND(H389*1.1,0))</f>
        <v>946</v>
      </c>
      <c r="J389" s="70"/>
      <c r="K389" s="72">
        <f t="shared" ref="K389:K390" si="35">IF(ROUND(H389*0.9,0)=0,"",ROUND(H389*0.9,0))</f>
        <v>774</v>
      </c>
      <c r="L389" s="71">
        <f t="shared" ref="L389:L390" si="36">IFERROR(ROUND(K389*1.1,0),"")</f>
        <v>851</v>
      </c>
      <c r="M389" s="112"/>
    </row>
    <row r="390" spans="1:13" ht="19.899999999999999" customHeight="1">
      <c r="A390" s="65" t="s">
        <v>550</v>
      </c>
      <c r="B390" s="66" t="s">
        <v>544</v>
      </c>
      <c r="C390" s="113">
        <v>46160</v>
      </c>
      <c r="D390" s="107"/>
      <c r="E390" s="108"/>
      <c r="F390" s="109" t="s">
        <v>547</v>
      </c>
      <c r="G390" s="109" t="s">
        <v>546</v>
      </c>
      <c r="H390" s="71">
        <v>1300</v>
      </c>
      <c r="I390" s="71">
        <f t="shared" si="34"/>
        <v>1430</v>
      </c>
      <c r="J390" s="70"/>
      <c r="K390" s="72">
        <f t="shared" si="35"/>
        <v>1170</v>
      </c>
      <c r="L390" s="71">
        <f t="shared" si="36"/>
        <v>1287</v>
      </c>
      <c r="M390" s="112"/>
    </row>
    <row r="391" spans="1:13" ht="19.899999999999999" customHeight="1" thickBot="1">
      <c r="A391" s="172"/>
      <c r="B391" s="173"/>
      <c r="C391" s="174"/>
      <c r="D391" s="175"/>
      <c r="E391" s="176"/>
      <c r="F391" s="177"/>
      <c r="G391" s="177"/>
      <c r="H391" s="178"/>
      <c r="I391" s="178"/>
      <c r="J391" s="177"/>
      <c r="K391" s="179"/>
      <c r="L391" s="178"/>
      <c r="M391" s="180"/>
    </row>
    <row r="392" spans="1:13" ht="19.899999999999999" customHeight="1" thickTop="1">
      <c r="A392" s="84"/>
      <c r="B392" s="84"/>
      <c r="C392" s="154"/>
    </row>
    <row r="393" spans="1:13" s="5" customFormat="1" ht="20.100000000000001" customHeight="1">
      <c r="A393" s="1"/>
      <c r="B393" s="1"/>
      <c r="C393" s="181"/>
      <c r="D393" s="1"/>
      <c r="E393" s="3"/>
      <c r="F393" s="1"/>
      <c r="G393" s="1"/>
      <c r="H393" s="4"/>
      <c r="I393" s="4"/>
      <c r="J393" s="1"/>
      <c r="K393" s="1"/>
      <c r="L393" s="4"/>
      <c r="M393" s="1"/>
    </row>
    <row r="394" spans="1:13" s="55" customFormat="1" ht="20.100000000000001" customHeight="1">
      <c r="A394" s="184" t="s">
        <v>551</v>
      </c>
      <c r="B394" s="185"/>
      <c r="C394" s="185"/>
      <c r="D394" s="186"/>
      <c r="E394" s="50"/>
      <c r="F394" s="51"/>
      <c r="G394" s="51"/>
      <c r="H394" s="52"/>
      <c r="I394" s="52"/>
      <c r="J394" s="53"/>
      <c r="K394" s="52"/>
      <c r="L394" s="52"/>
      <c r="M394" s="51"/>
    </row>
    <row r="395" spans="1:13" s="55" customFormat="1" ht="20.100000000000001" customHeight="1" thickBot="1">
      <c r="A395" s="56"/>
      <c r="B395" s="56"/>
      <c r="C395" s="57"/>
      <c r="D395" s="57"/>
      <c r="E395" s="50"/>
      <c r="F395" s="51"/>
      <c r="G395" s="51"/>
      <c r="H395" s="52"/>
      <c r="I395" s="52"/>
      <c r="J395" s="53"/>
      <c r="K395" s="52"/>
      <c r="L395" s="52"/>
      <c r="M395" s="51"/>
    </row>
    <row r="396" spans="1:13" s="11" customFormat="1" ht="20.100000000000001" customHeight="1" thickTop="1" thickBot="1">
      <c r="A396" s="59" t="s">
        <v>16</v>
      </c>
      <c r="B396" s="60" t="s">
        <v>17</v>
      </c>
      <c r="C396" s="187" t="s">
        <v>18</v>
      </c>
      <c r="D396" s="187"/>
      <c r="E396" s="61"/>
      <c r="F396" s="60" t="s">
        <v>19</v>
      </c>
      <c r="G396" s="60" t="s">
        <v>20</v>
      </c>
      <c r="H396" s="62" t="s">
        <v>21</v>
      </c>
      <c r="I396" s="62" t="s">
        <v>22</v>
      </c>
      <c r="J396" s="63"/>
      <c r="K396" s="62"/>
      <c r="L396" s="62" t="s">
        <v>23</v>
      </c>
      <c r="M396" s="64" t="s">
        <v>24</v>
      </c>
    </row>
    <row r="397" spans="1:13" ht="19.899999999999999" customHeight="1">
      <c r="A397" s="65" t="s">
        <v>552</v>
      </c>
      <c r="B397" s="66" t="s">
        <v>537</v>
      </c>
      <c r="C397" s="182">
        <v>10620</v>
      </c>
      <c r="D397" s="155"/>
      <c r="E397" s="69" t="s">
        <v>86</v>
      </c>
      <c r="F397" s="70" t="s">
        <v>538</v>
      </c>
      <c r="G397" s="70" t="s">
        <v>539</v>
      </c>
      <c r="H397" s="71">
        <v>1900</v>
      </c>
      <c r="I397" s="71">
        <f>IF(ROUND(H397*1.1,0)=0,"",ROUND(H397*1.1,0))</f>
        <v>2090</v>
      </c>
      <c r="J397" s="70"/>
      <c r="K397" s="72">
        <f>IF(ROUND(H397*0.9,0)=0,"",ROUND(H397*0.9,0))</f>
        <v>1710</v>
      </c>
      <c r="L397" s="71">
        <f>IFERROR(ROUND(K397*1.1,0),"")</f>
        <v>1881</v>
      </c>
      <c r="M397" s="73"/>
    </row>
    <row r="398" spans="1:13" ht="19.899999999999999" customHeight="1" thickBot="1">
      <c r="A398" s="183"/>
      <c r="B398" s="80"/>
      <c r="C398" s="77"/>
      <c r="D398" s="78"/>
      <c r="E398" s="79"/>
      <c r="F398" s="80"/>
      <c r="G398" s="80"/>
      <c r="H398" s="81"/>
      <c r="I398" s="81"/>
      <c r="J398" s="80"/>
      <c r="K398" s="82"/>
      <c r="L398" s="81"/>
      <c r="M398" s="83"/>
    </row>
    <row r="399" spans="1:13" ht="19.899999999999999" customHeight="1" thickTop="1"/>
  </sheetData>
  <mergeCells count="36">
    <mergeCell ref="A34:D34"/>
    <mergeCell ref="A2:M2"/>
    <mergeCell ref="A4:L4"/>
    <mergeCell ref="A5:L5"/>
    <mergeCell ref="A27:D27"/>
    <mergeCell ref="C29:D29"/>
    <mergeCell ref="C36:D36"/>
    <mergeCell ref="A62:D62"/>
    <mergeCell ref="C64:D64"/>
    <mergeCell ref="A71:D71"/>
    <mergeCell ref="C73:D73"/>
    <mergeCell ref="C274:D274"/>
    <mergeCell ref="F112:G112"/>
    <mergeCell ref="C114:D114"/>
    <mergeCell ref="A119:F119"/>
    <mergeCell ref="A168:D168"/>
    <mergeCell ref="F168:G168"/>
    <mergeCell ref="C170:D170"/>
    <mergeCell ref="A112:D112"/>
    <mergeCell ref="A217:D217"/>
    <mergeCell ref="C219:D219"/>
    <mergeCell ref="A238:E238"/>
    <mergeCell ref="C240:D240"/>
    <mergeCell ref="A272:E272"/>
    <mergeCell ref="C396:D396"/>
    <mergeCell ref="A302:E302"/>
    <mergeCell ref="C304:D304"/>
    <mergeCell ref="A327:E327"/>
    <mergeCell ref="C329:D329"/>
    <mergeCell ref="A356:E356"/>
    <mergeCell ref="C358:D358"/>
    <mergeCell ref="A374:D374"/>
    <mergeCell ref="C376:D376"/>
    <mergeCell ref="A385:D385"/>
    <mergeCell ref="C387:D387"/>
    <mergeCell ref="A394:D394"/>
  </mergeCells>
  <phoneticPr fontId="4"/>
  <pageMargins left="0.59055118110236227" right="0.39370078740157483" top="0.39370078740157483" bottom="0.59055118110236227" header="0" footer="0"/>
  <pageSetup paperSize="9" orientation="landscape" r:id="rId1"/>
  <rowBreaks count="15" manualBreakCount="15">
    <brk id="32" max="12" man="1"/>
    <brk id="60" max="12" man="1"/>
    <brk id="87" max="12" man="1"/>
    <brk id="110" max="12" man="1"/>
    <brk id="139" max="12" man="1"/>
    <brk id="166" max="12" man="1"/>
    <brk id="195" max="12" man="1"/>
    <brk id="215" max="12" man="1"/>
    <brk id="236" max="12" man="1"/>
    <brk id="261" max="12" man="1"/>
    <brk id="287" max="12" man="1"/>
    <brk id="314" max="12" man="1"/>
    <brk id="325" max="12" man="1"/>
    <brk id="353" max="12" man="1"/>
    <brk id="38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25国際</vt:lpstr>
      <vt:lpstr>'25国際'!Print_Area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dcterms:created xsi:type="dcterms:W3CDTF">2025-04-28T10:15:55Z</dcterms:created>
  <dcterms:modified xsi:type="dcterms:W3CDTF">2025-04-30T11:01:34Z</dcterms:modified>
</cp:coreProperties>
</file>