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hophon\Desktop\"/>
    </mc:Choice>
  </mc:AlternateContent>
  <bookViews>
    <workbookView xWindow="0" yWindow="0" windowWidth="20175" windowHeight="7005"/>
  </bookViews>
  <sheets>
    <sheet name="25教養・教職" sheetId="1" r:id="rId1"/>
  </sheets>
  <definedNames>
    <definedName name="_xlnm.Print_Area" localSheetId="0">'25教養・教職'!$A$1:$M$155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3" i="1" l="1"/>
  <c r="K153" i="1"/>
  <c r="I153" i="1"/>
  <c r="L152" i="1"/>
  <c r="K152" i="1"/>
  <c r="I152" i="1"/>
  <c r="K151" i="1"/>
  <c r="L151" i="1" s="1"/>
  <c r="I151" i="1"/>
  <c r="L150" i="1"/>
  <c r="K150" i="1"/>
  <c r="I150" i="1"/>
  <c r="K149" i="1"/>
  <c r="L149" i="1" s="1"/>
  <c r="I149" i="1"/>
  <c r="L148" i="1"/>
  <c r="K148" i="1"/>
  <c r="I148" i="1"/>
  <c r="K147" i="1"/>
  <c r="L147" i="1" s="1"/>
  <c r="I147" i="1"/>
  <c r="L146" i="1"/>
  <c r="K146" i="1"/>
  <c r="I146" i="1"/>
  <c r="K145" i="1"/>
  <c r="L145" i="1" s="1"/>
  <c r="I145" i="1"/>
  <c r="L144" i="1"/>
  <c r="K144" i="1"/>
  <c r="I144" i="1"/>
  <c r="K143" i="1"/>
  <c r="L143" i="1" s="1"/>
  <c r="I143" i="1"/>
  <c r="L142" i="1"/>
  <c r="K142" i="1"/>
  <c r="I142" i="1"/>
  <c r="K141" i="1"/>
  <c r="L141" i="1" s="1"/>
  <c r="I141" i="1"/>
  <c r="L140" i="1"/>
  <c r="K140" i="1"/>
  <c r="I140" i="1"/>
  <c r="K139" i="1"/>
  <c r="L139" i="1" s="1"/>
  <c r="I139" i="1"/>
  <c r="L138" i="1"/>
  <c r="K138" i="1"/>
  <c r="I138" i="1"/>
  <c r="K137" i="1"/>
  <c r="L137" i="1" s="1"/>
  <c r="I137" i="1"/>
  <c r="L136" i="1"/>
  <c r="K136" i="1"/>
  <c r="I136" i="1"/>
  <c r="K135" i="1"/>
  <c r="L135" i="1" s="1"/>
  <c r="I135" i="1"/>
  <c r="L134" i="1"/>
  <c r="K134" i="1"/>
  <c r="I134" i="1"/>
  <c r="K133" i="1"/>
  <c r="L133" i="1" s="1"/>
  <c r="I133" i="1"/>
  <c r="L132" i="1"/>
  <c r="K132" i="1"/>
  <c r="I132" i="1"/>
  <c r="K131" i="1"/>
  <c r="L131" i="1" s="1"/>
  <c r="I131" i="1"/>
  <c r="L130" i="1"/>
  <c r="K130" i="1"/>
  <c r="I130" i="1"/>
  <c r="K129" i="1"/>
  <c r="L129" i="1" s="1"/>
  <c r="I129" i="1"/>
  <c r="L128" i="1"/>
  <c r="K128" i="1"/>
  <c r="I128" i="1"/>
  <c r="K127" i="1"/>
  <c r="L127" i="1" s="1"/>
  <c r="I127" i="1"/>
  <c r="L126" i="1"/>
  <c r="K126" i="1"/>
  <c r="I126" i="1"/>
  <c r="K125" i="1"/>
  <c r="L125" i="1" s="1"/>
  <c r="I125" i="1"/>
  <c r="L124" i="1"/>
  <c r="K124" i="1"/>
  <c r="I124" i="1"/>
  <c r="K123" i="1"/>
  <c r="L123" i="1" s="1"/>
  <c r="I123" i="1"/>
  <c r="L122" i="1"/>
  <c r="K122" i="1"/>
  <c r="I122" i="1"/>
  <c r="K121" i="1"/>
  <c r="L121" i="1" s="1"/>
  <c r="I121" i="1"/>
  <c r="L120" i="1"/>
  <c r="K120" i="1"/>
  <c r="I120" i="1"/>
  <c r="K119" i="1"/>
  <c r="L119" i="1" s="1"/>
  <c r="I119" i="1"/>
  <c r="L118" i="1"/>
  <c r="K118" i="1"/>
  <c r="I118" i="1"/>
  <c r="K117" i="1"/>
  <c r="L117" i="1" s="1"/>
  <c r="I117" i="1"/>
  <c r="L116" i="1"/>
  <c r="K116" i="1"/>
  <c r="I116" i="1"/>
  <c r="K115" i="1"/>
  <c r="L115" i="1" s="1"/>
  <c r="I115" i="1"/>
  <c r="L114" i="1"/>
  <c r="K114" i="1"/>
  <c r="I114" i="1"/>
  <c r="K113" i="1"/>
  <c r="L113" i="1" s="1"/>
  <c r="I113" i="1"/>
  <c r="L112" i="1"/>
  <c r="K112" i="1"/>
  <c r="I112" i="1"/>
  <c r="K111" i="1"/>
  <c r="L111" i="1" s="1"/>
  <c r="I111" i="1"/>
  <c r="L110" i="1"/>
  <c r="K110" i="1"/>
  <c r="I110" i="1"/>
  <c r="K103" i="1"/>
  <c r="L103" i="1" s="1"/>
  <c r="I103" i="1"/>
  <c r="L102" i="1"/>
  <c r="K102" i="1"/>
  <c r="I102" i="1"/>
  <c r="K101" i="1"/>
  <c r="L101" i="1" s="1"/>
  <c r="I101" i="1"/>
  <c r="L94" i="1"/>
  <c r="K94" i="1"/>
  <c r="I94" i="1"/>
  <c r="K87" i="1"/>
  <c r="L87" i="1" s="1"/>
  <c r="I87" i="1"/>
  <c r="L86" i="1"/>
  <c r="K86" i="1"/>
  <c r="I86" i="1"/>
  <c r="K80" i="1"/>
  <c r="L80" i="1" s="1"/>
  <c r="I80" i="1"/>
  <c r="L79" i="1"/>
  <c r="K79" i="1"/>
  <c r="I79" i="1"/>
  <c r="K78" i="1"/>
  <c r="L78" i="1" s="1"/>
  <c r="I78" i="1"/>
  <c r="L77" i="1"/>
  <c r="K77" i="1"/>
  <c r="I77" i="1"/>
  <c r="K76" i="1"/>
  <c r="L76" i="1" s="1"/>
  <c r="I76" i="1"/>
  <c r="L75" i="1"/>
  <c r="K75" i="1"/>
  <c r="I75" i="1"/>
  <c r="K74" i="1"/>
  <c r="L74" i="1" s="1"/>
  <c r="I74" i="1"/>
  <c r="L67" i="1"/>
  <c r="K67" i="1"/>
  <c r="I67" i="1"/>
  <c r="K66" i="1"/>
  <c r="L66" i="1" s="1"/>
  <c r="I66" i="1"/>
  <c r="L65" i="1"/>
  <c r="K65" i="1"/>
  <c r="I65" i="1"/>
  <c r="K64" i="1"/>
  <c r="L64" i="1" s="1"/>
  <c r="I64" i="1"/>
  <c r="L63" i="1"/>
  <c r="K63" i="1"/>
  <c r="I63" i="1"/>
  <c r="K56" i="1"/>
  <c r="L56" i="1" s="1"/>
  <c r="I56" i="1"/>
  <c r="L55" i="1"/>
  <c r="K55" i="1"/>
  <c r="I55" i="1"/>
  <c r="K54" i="1"/>
  <c r="L54" i="1" s="1"/>
  <c r="I54" i="1"/>
  <c r="L48" i="1"/>
  <c r="K48" i="1"/>
  <c r="I48" i="1"/>
  <c r="K47" i="1"/>
  <c r="L47" i="1" s="1"/>
  <c r="I47" i="1"/>
  <c r="L40" i="1"/>
  <c r="K40" i="1"/>
  <c r="I40" i="1"/>
  <c r="K39" i="1"/>
  <c r="L39" i="1" s="1"/>
  <c r="I39" i="1"/>
  <c r="L38" i="1"/>
  <c r="K38" i="1"/>
  <c r="I38" i="1"/>
  <c r="K31" i="1"/>
  <c r="L31" i="1" s="1"/>
  <c r="I31" i="1"/>
  <c r="L30" i="1"/>
  <c r="K30" i="1"/>
  <c r="I30" i="1"/>
</calcChain>
</file>

<file path=xl/sharedStrings.xml><?xml version="1.0" encoding="utf-8"?>
<sst xmlns="http://schemas.openxmlformats.org/spreadsheetml/2006/main" count="359" uniqueCount="207">
  <si>
    <t>全学共通教養科目　（前期）</t>
    <rPh sb="0" eb="2">
      <t>ゼンガク</t>
    </rPh>
    <rPh sb="2" eb="4">
      <t>キョウツウ</t>
    </rPh>
    <rPh sb="4" eb="6">
      <t>キョウヨウ</t>
    </rPh>
    <rPh sb="6" eb="8">
      <t>カモク</t>
    </rPh>
    <rPh sb="10" eb="12">
      <t>ゼンキ</t>
    </rPh>
    <phoneticPr fontId="5"/>
  </si>
  <si>
    <t>教養科目等　　（前期）</t>
    <rPh sb="0" eb="1">
      <t>キョウ</t>
    </rPh>
    <rPh sb="1" eb="2">
      <t>オサム</t>
    </rPh>
    <rPh sb="2" eb="3">
      <t>カ</t>
    </rPh>
    <rPh sb="3" eb="4">
      <t>メ</t>
    </rPh>
    <rPh sb="4" eb="5">
      <t>トウ</t>
    </rPh>
    <rPh sb="8" eb="10">
      <t>ゼンキ</t>
    </rPh>
    <phoneticPr fontId="5"/>
  </si>
  <si>
    <t>　　履修制限のある科目は、履修が確定してから購入してください。</t>
    <rPh sb="2" eb="4">
      <t>リシュウ</t>
    </rPh>
    <rPh sb="4" eb="6">
      <t>セイゲン</t>
    </rPh>
    <rPh sb="9" eb="11">
      <t>カモク</t>
    </rPh>
    <rPh sb="13" eb="15">
      <t>リシュウ</t>
    </rPh>
    <rPh sb="16" eb="18">
      <t>カクテイ</t>
    </rPh>
    <rPh sb="22" eb="24">
      <t>コウニュウ</t>
    </rPh>
    <phoneticPr fontId="5"/>
  </si>
  <si>
    <t>　　もし、抽選にもれて履修できなくなった場合でも、一切返品は受け付けません。</t>
    <rPh sb="5" eb="7">
      <t>チュウセン</t>
    </rPh>
    <rPh sb="11" eb="13">
      <t>リシュウ</t>
    </rPh>
    <rPh sb="20" eb="22">
      <t>バアイ</t>
    </rPh>
    <rPh sb="25" eb="27">
      <t>イッサイ</t>
    </rPh>
    <rPh sb="27" eb="29">
      <t>ヘンピン</t>
    </rPh>
    <rPh sb="30" eb="31">
      <t>ウ</t>
    </rPh>
    <rPh sb="32" eb="33">
      <t>ツ</t>
    </rPh>
    <phoneticPr fontId="5"/>
  </si>
  <si>
    <t>　　いずれの場合も、購入用紙に記入しないでください。</t>
    <rPh sb="6" eb="8">
      <t>バアイ</t>
    </rPh>
    <rPh sb="10" eb="12">
      <t>コウニュウ</t>
    </rPh>
    <rPh sb="12" eb="14">
      <t>ヨウシ</t>
    </rPh>
    <rPh sb="15" eb="17">
      <t>キニュウ</t>
    </rPh>
    <phoneticPr fontId="18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</si>
  <si>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書名が空欄の場合は、現時点で先生から連絡がないか、教科書の指定がありません。</t>
    </r>
    <rPh sb="2" eb="4">
      <t>ショメイ</t>
    </rPh>
    <rPh sb="5" eb="7">
      <t>クウラン</t>
    </rPh>
    <rPh sb="8" eb="10">
      <t>バアイ</t>
    </rPh>
    <rPh sb="12" eb="15">
      <t>ゲンジテン</t>
    </rPh>
    <rPh sb="16" eb="18">
      <t>センセイ</t>
    </rPh>
    <rPh sb="20" eb="22">
      <t>レンラク</t>
    </rPh>
    <rPh sb="27" eb="30">
      <t>キョウカショ</t>
    </rPh>
    <rPh sb="31" eb="33">
      <t>シテイ</t>
    </rPh>
    <phoneticPr fontId="18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</si>
  <si>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税込定価が空欄の場合は、購買会に入荷していない状態です。</t>
    </r>
    <rPh sb="2" eb="4">
      <t>ゼイコミ</t>
    </rPh>
    <rPh sb="4" eb="6">
      <t>テイカ</t>
    </rPh>
    <phoneticPr fontId="18"/>
  </si>
  <si>
    <r>
      <t>※</t>
    </r>
    <r>
      <rPr>
        <b/>
        <sz val="11"/>
        <color rgb="FF0000FF"/>
        <rFont val="ＭＳ Ｐゴシック"/>
        <family val="3"/>
        <charset val="128"/>
      </rPr>
      <t>出版社品切れとなっているものは、購買会ではご用意できませんでした。</t>
    </r>
    <rPh sb="1" eb="4">
      <t>シュッパンシャ</t>
    </rPh>
    <rPh sb="4" eb="6">
      <t>シナギ</t>
    </rPh>
    <rPh sb="17" eb="20">
      <t>コウバイカイ</t>
    </rPh>
    <rPh sb="23" eb="25">
      <t>ヨウイ</t>
    </rPh>
    <phoneticPr fontId="18"/>
  </si>
  <si>
    <r>
      <t>※</t>
    </r>
    <r>
      <rPr>
        <b/>
        <sz val="11"/>
        <color rgb="FF0000FF"/>
        <rFont val="ＭＳ Ｐゴシック"/>
        <family val="3"/>
        <charset val="128"/>
      </rPr>
      <t>取り寄せとなっているものは、必要な方は、別途、注文となります。</t>
    </r>
    <rPh sb="1" eb="2">
      <t>ト</t>
    </rPh>
    <rPh sb="3" eb="4">
      <t>ヨ</t>
    </rPh>
    <rPh sb="15" eb="17">
      <t>ヒツヨウ</t>
    </rPh>
    <rPh sb="18" eb="19">
      <t>カタ</t>
    </rPh>
    <rPh sb="21" eb="23">
      <t>ベット</t>
    </rPh>
    <rPh sb="24" eb="26">
      <t>チュウモン</t>
    </rPh>
    <phoneticPr fontId="18"/>
  </si>
  <si>
    <r>
      <t>●棚番で、</t>
    </r>
    <r>
      <rPr>
        <b/>
        <sz val="11"/>
        <color rgb="FFFF0000"/>
        <rFont val="ＭＳ Ｐゴシック"/>
        <family val="3"/>
        <charset val="128"/>
      </rPr>
      <t>赤い数字</t>
    </r>
    <r>
      <rPr>
        <b/>
        <sz val="11"/>
        <color theme="1"/>
        <rFont val="ＭＳ Ｐゴシック"/>
        <family val="3"/>
        <charset val="128"/>
      </rPr>
      <t>は、前に出てきている棚番と同じ数字です。</t>
    </r>
    <rPh sb="1" eb="2">
      <t>タナ</t>
    </rPh>
    <rPh sb="5" eb="6">
      <t>アカ</t>
    </rPh>
    <rPh sb="7" eb="9">
      <t>スウジ</t>
    </rPh>
    <rPh sb="11" eb="12">
      <t>マエ</t>
    </rPh>
    <rPh sb="13" eb="14">
      <t>デ</t>
    </rPh>
    <rPh sb="19" eb="21">
      <t>タナバン</t>
    </rPh>
    <rPh sb="22" eb="23">
      <t>オナ</t>
    </rPh>
    <rPh sb="24" eb="26">
      <t>スウジ</t>
    </rPh>
    <phoneticPr fontId="18"/>
  </si>
  <si>
    <t>　前後の棚番と異なっている意味で、赤くなっています。</t>
    <rPh sb="1" eb="3">
      <t>ゼンゴ</t>
    </rPh>
    <rPh sb="4" eb="6">
      <t>タナバン</t>
    </rPh>
    <rPh sb="7" eb="8">
      <t>コト</t>
    </rPh>
    <rPh sb="13" eb="15">
      <t>イミ</t>
    </rPh>
    <rPh sb="17" eb="18">
      <t>アカ</t>
    </rPh>
    <phoneticPr fontId="18"/>
  </si>
  <si>
    <t>●定価の横にある※印の教科書は、割引がありません。</t>
    <rPh sb="1" eb="3">
      <t>テイカ</t>
    </rPh>
    <rPh sb="4" eb="5">
      <t>ヨコ</t>
    </rPh>
    <rPh sb="9" eb="10">
      <t>ジルシ</t>
    </rPh>
    <rPh sb="11" eb="14">
      <t>キョウカショ</t>
    </rPh>
    <rPh sb="16" eb="18">
      <t>ワリビキ</t>
    </rPh>
    <phoneticPr fontId="18"/>
  </si>
  <si>
    <t>●特に記載のないものは教科書です。</t>
    <rPh sb="1" eb="2">
      <t>トク</t>
    </rPh>
    <rPh sb="3" eb="5">
      <t>キサイ</t>
    </rPh>
    <rPh sb="11" eb="14">
      <t>キョウカショ</t>
    </rPh>
    <phoneticPr fontId="18"/>
  </si>
  <si>
    <r>
      <t>●</t>
    </r>
    <r>
      <rPr>
        <b/>
        <sz val="11"/>
        <color rgb="FFFF0000"/>
        <rFont val="ＭＳ Ｐゴシック"/>
        <family val="3"/>
        <charset val="128"/>
      </rPr>
      <t>参考書</t>
    </r>
    <r>
      <rPr>
        <b/>
        <sz val="11"/>
        <color rgb="FF0000FF"/>
        <rFont val="ＭＳ Ｐゴシック"/>
        <family val="3"/>
        <charset val="128"/>
      </rPr>
      <t>などの表示があるものは、先生の指示等をうけて、</t>
    </r>
    <r>
      <rPr>
        <b/>
        <u/>
        <sz val="11"/>
        <color rgb="FFFF0000"/>
        <rFont val="ＭＳ Ｐゴシック"/>
        <family val="3"/>
        <charset val="128"/>
      </rPr>
      <t>必要に応じて</t>
    </r>
    <r>
      <rPr>
        <b/>
        <sz val="11"/>
        <color rgb="FF0000FF"/>
        <rFont val="ＭＳ Ｐゴシック"/>
        <family val="3"/>
        <charset val="128"/>
      </rPr>
      <t>購入して下さい。</t>
    </r>
    <rPh sb="1" eb="4">
      <t>サンコウショ</t>
    </rPh>
    <rPh sb="7" eb="9">
      <t>ヒョウジ</t>
    </rPh>
    <rPh sb="16" eb="18">
      <t>センセイ</t>
    </rPh>
    <rPh sb="19" eb="21">
      <t>シジ</t>
    </rPh>
    <rPh sb="21" eb="22">
      <t>トウ</t>
    </rPh>
    <rPh sb="27" eb="29">
      <t>ヒツヨウ</t>
    </rPh>
    <rPh sb="30" eb="31">
      <t>オウ</t>
    </rPh>
    <rPh sb="33" eb="35">
      <t>コウニュウ</t>
    </rPh>
    <rPh sb="37" eb="38">
      <t>クダ</t>
    </rPh>
    <phoneticPr fontId="18"/>
  </si>
  <si>
    <t>Ａ系列　国際性を高める</t>
    <rPh sb="1" eb="3">
      <t>ケイレツ</t>
    </rPh>
    <rPh sb="4" eb="7">
      <t>コクサイセイ</t>
    </rPh>
    <rPh sb="8" eb="9">
      <t>タカ</t>
    </rPh>
    <phoneticPr fontId="5"/>
  </si>
  <si>
    <t>※は割引なし</t>
    <rPh sb="2" eb="4">
      <t>ワリビキ</t>
    </rPh>
    <phoneticPr fontId="18"/>
  </si>
  <si>
    <t>科　目　名</t>
    <phoneticPr fontId="18"/>
  </si>
  <si>
    <t>先生名</t>
    <phoneticPr fontId="18"/>
  </si>
  <si>
    <t>教科書番号</t>
    <rPh sb="0" eb="3">
      <t>キョウカショ</t>
    </rPh>
    <rPh sb="3" eb="5">
      <t>バンゴウ</t>
    </rPh>
    <phoneticPr fontId="18"/>
  </si>
  <si>
    <t>書　　　　　　　名</t>
    <phoneticPr fontId="18"/>
  </si>
  <si>
    <t>出　版　社</t>
    <phoneticPr fontId="18"/>
  </si>
  <si>
    <t>本体価格</t>
    <rPh sb="0" eb="2">
      <t>ホンタイ</t>
    </rPh>
    <rPh sb="2" eb="4">
      <t>カカク</t>
    </rPh>
    <phoneticPr fontId="18"/>
  </si>
  <si>
    <t>税込定価</t>
    <rPh sb="0" eb="2">
      <t>ゼイコミ</t>
    </rPh>
    <rPh sb="2" eb="4">
      <t>テイカ</t>
    </rPh>
    <phoneticPr fontId="18"/>
  </si>
  <si>
    <t>購買会売価</t>
    <rPh sb="0" eb="3">
      <t>コウバイカイ</t>
    </rPh>
    <rPh sb="3" eb="5">
      <t>バイカ</t>
    </rPh>
    <phoneticPr fontId="4"/>
  </si>
  <si>
    <t>備　　　考</t>
    <phoneticPr fontId="18"/>
  </si>
  <si>
    <t>環境科学</t>
  </si>
  <si>
    <t>菊地　重秋</t>
  </si>
  <si>
    <t>人文地理学</t>
  </si>
  <si>
    <t>藤井　毅彦</t>
  </si>
  <si>
    <t>新詳地理資料COMPLETE2025</t>
    <rPh sb="0" eb="2">
      <t>シンショウ</t>
    </rPh>
    <rPh sb="2" eb="4">
      <t>チリ</t>
    </rPh>
    <rPh sb="4" eb="6">
      <t>シリョウ</t>
    </rPh>
    <phoneticPr fontId="2"/>
  </si>
  <si>
    <t>帝国書院</t>
    <rPh sb="0" eb="2">
      <t>テイコク</t>
    </rPh>
    <rPh sb="2" eb="4">
      <t>ショイン</t>
    </rPh>
    <phoneticPr fontId="2"/>
  </si>
  <si>
    <t>Ｂ系列　専門性の幅を広げる</t>
    <rPh sb="1" eb="3">
      <t>ケイレツ</t>
    </rPh>
    <rPh sb="4" eb="7">
      <t>センモンセイ</t>
    </rPh>
    <rPh sb="8" eb="9">
      <t>ハバ</t>
    </rPh>
    <rPh sb="10" eb="11">
      <t>ヒロ</t>
    </rPh>
    <phoneticPr fontId="5"/>
  </si>
  <si>
    <t>健康科学</t>
    <phoneticPr fontId="4"/>
  </si>
  <si>
    <t>柳　在貞</t>
  </si>
  <si>
    <t>新・生き方としての健康科学　（第2版）</t>
    <rPh sb="0" eb="1">
      <t>シン</t>
    </rPh>
    <rPh sb="2" eb="3">
      <t>イ</t>
    </rPh>
    <rPh sb="4" eb="5">
      <t>カタ</t>
    </rPh>
    <rPh sb="9" eb="11">
      <t>ケンコウ</t>
    </rPh>
    <rPh sb="11" eb="13">
      <t>カガク</t>
    </rPh>
    <rPh sb="15" eb="16">
      <t>ダイ</t>
    </rPh>
    <rPh sb="17" eb="18">
      <t>ハン</t>
    </rPh>
    <phoneticPr fontId="2"/>
  </si>
  <si>
    <t>有信堂高文社</t>
    <rPh sb="0" eb="3">
      <t>ユウシンドウ</t>
    </rPh>
    <rPh sb="3" eb="6">
      <t>コウブンシャ</t>
    </rPh>
    <phoneticPr fontId="2"/>
  </si>
  <si>
    <t>自然認識の歴史</t>
  </si>
  <si>
    <t>科学と技術の歴史 講義ノート</t>
    <phoneticPr fontId="18"/>
  </si>
  <si>
    <t>※</t>
    <phoneticPr fontId="18"/>
  </si>
  <si>
    <t>生物学</t>
    <phoneticPr fontId="4"/>
  </si>
  <si>
    <t>太田　安隆</t>
  </si>
  <si>
    <t>ビギナーズ生物学</t>
    <rPh sb="5" eb="8">
      <t>セイブツガク</t>
    </rPh>
    <phoneticPr fontId="2"/>
  </si>
  <si>
    <t>化学同人</t>
    <rPh sb="0" eb="2">
      <t>カガク</t>
    </rPh>
    <rPh sb="2" eb="4">
      <t>ドウジン</t>
    </rPh>
    <phoneticPr fontId="2"/>
  </si>
  <si>
    <t>C系列　人間性を高める</t>
    <rPh sb="1" eb="3">
      <t>ケイレツ</t>
    </rPh>
    <rPh sb="4" eb="7">
      <t>ニンゲンセイ</t>
    </rPh>
    <rPh sb="8" eb="9">
      <t>タカ</t>
    </rPh>
    <phoneticPr fontId="5"/>
  </si>
  <si>
    <t>哲学</t>
  </si>
  <si>
    <t>豊岡　めぐみ</t>
  </si>
  <si>
    <t>なし</t>
    <phoneticPr fontId="18"/>
  </si>
  <si>
    <t>美術</t>
    <phoneticPr fontId="18"/>
  </si>
  <si>
    <t>岡本　佳子</t>
  </si>
  <si>
    <t>改訂版　西洋・日本美術史の基本</t>
    <rPh sb="0" eb="3">
      <t>カイテイバン</t>
    </rPh>
    <rPh sb="4" eb="6">
      <t>セイヨウ</t>
    </rPh>
    <rPh sb="7" eb="9">
      <t>ニホン</t>
    </rPh>
    <rPh sb="9" eb="12">
      <t>ビジュツシ</t>
    </rPh>
    <rPh sb="13" eb="15">
      <t>キホン</t>
    </rPh>
    <phoneticPr fontId="2"/>
  </si>
  <si>
    <t>美術出版社</t>
    <rPh sb="0" eb="2">
      <t>ビジュツ</t>
    </rPh>
    <rPh sb="2" eb="5">
      <t>シュッパンシャ</t>
    </rPh>
    <phoneticPr fontId="2"/>
  </si>
  <si>
    <t>Ｄ系列　キャリア形成を高める</t>
    <rPh sb="1" eb="3">
      <t>ケイレツ</t>
    </rPh>
    <rPh sb="8" eb="10">
      <t>ケイセイ</t>
    </rPh>
    <rPh sb="11" eb="12">
      <t>タカ</t>
    </rPh>
    <phoneticPr fontId="5"/>
  </si>
  <si>
    <t>プレゼンテーションと交渉</t>
  </si>
  <si>
    <t>稲垣　秀人</t>
  </si>
  <si>
    <t>参考書</t>
    <rPh sb="0" eb="3">
      <t>サンコウショ</t>
    </rPh>
    <phoneticPr fontId="2"/>
  </si>
  <si>
    <t>アメリカの大学生が学んでいる「伝え方」の教科書</t>
    <rPh sb="5" eb="8">
      <t>ダイガクセイ</t>
    </rPh>
    <rPh sb="9" eb="10">
      <t>マナ</t>
    </rPh>
    <rPh sb="15" eb="16">
      <t>ツタ</t>
    </rPh>
    <rPh sb="17" eb="18">
      <t>カタ</t>
    </rPh>
    <rPh sb="20" eb="23">
      <t>キョウカショ</t>
    </rPh>
    <phoneticPr fontId="2"/>
  </si>
  <si>
    <t>SBクリエイティブ</t>
  </si>
  <si>
    <t>実践！交渉学</t>
    <rPh sb="0" eb="2">
      <t>ジッセン</t>
    </rPh>
    <rPh sb="3" eb="6">
      <t>コウショウガク</t>
    </rPh>
    <phoneticPr fontId="2"/>
  </si>
  <si>
    <t>筑摩書房</t>
    <rPh sb="0" eb="2">
      <t>チクマ</t>
    </rPh>
    <rPh sb="2" eb="4">
      <t>ショボウ</t>
    </rPh>
    <phoneticPr fontId="2"/>
  </si>
  <si>
    <t>文章表現の基礎</t>
  </si>
  <si>
    <t>佐野　正俊</t>
  </si>
  <si>
    <t>日本語表現のレッスン</t>
    <rPh sb="0" eb="3">
      <t>ニホンゴ</t>
    </rPh>
    <rPh sb="3" eb="5">
      <t>ヒョウゲン</t>
    </rPh>
    <phoneticPr fontId="2"/>
  </si>
  <si>
    <t>教育出版</t>
    <rPh sb="0" eb="2">
      <t>キョウイク</t>
    </rPh>
    <rPh sb="2" eb="4">
      <t>シュッパン</t>
    </rPh>
    <phoneticPr fontId="2"/>
  </si>
  <si>
    <t>E系列　データ活用能力を養う</t>
    <rPh sb="1" eb="3">
      <t>ケイレツ</t>
    </rPh>
    <rPh sb="7" eb="9">
      <t>カツヨウ</t>
    </rPh>
    <rPh sb="9" eb="11">
      <t>ノウリョク</t>
    </rPh>
    <rPh sb="12" eb="13">
      <t>ヤシナ</t>
    </rPh>
    <phoneticPr fontId="5"/>
  </si>
  <si>
    <t>情報リテラシー</t>
  </si>
  <si>
    <t>城田/日比/若林</t>
    <rPh sb="0" eb="2">
      <t>シロタ</t>
    </rPh>
    <rPh sb="3" eb="5">
      <t>ヒビ</t>
    </rPh>
    <rPh sb="6" eb="8">
      <t>ワカバヤシ</t>
    </rPh>
    <phoneticPr fontId="18"/>
  </si>
  <si>
    <t>30時間アカデミック　Office2021　Windows 11対応</t>
  </si>
  <si>
    <t>実教出版</t>
  </si>
  <si>
    <t>統計学</t>
    <phoneticPr fontId="18"/>
  </si>
  <si>
    <t>川本　敦史</t>
  </si>
  <si>
    <t>改訂版　日本統計学会公式認定　統計検定３級対応　データの分析</t>
  </si>
  <si>
    <t>東京図書</t>
  </si>
  <si>
    <t>参考書</t>
    <rPh sb="0" eb="3">
      <t>サンコウショ</t>
    </rPh>
    <phoneticPr fontId="31"/>
  </si>
  <si>
    <t>改訂版　日本統計学会公式認定　統計検定４級対応　データの活用</t>
  </si>
  <si>
    <t>改訂版　日本統計学会公式認定　統計検定２級対応　統計学基礎</t>
  </si>
  <si>
    <t>ITパスポート</t>
  </si>
  <si>
    <t>原　潤一</t>
  </si>
  <si>
    <t>スピードマスター　ITパスポート試験テキスト＆問題集　7訂版</t>
    <rPh sb="16" eb="18">
      <t>シケン</t>
    </rPh>
    <rPh sb="23" eb="26">
      <t>モンダイシュウ</t>
    </rPh>
    <rPh sb="28" eb="30">
      <t>テイバン</t>
    </rPh>
    <phoneticPr fontId="31"/>
  </si>
  <si>
    <t>実教出版</t>
    <rPh sb="0" eb="2">
      <t>ジッキョウ</t>
    </rPh>
    <rPh sb="2" eb="4">
      <t>シュッパン</t>
    </rPh>
    <phoneticPr fontId="2"/>
  </si>
  <si>
    <t>Ａ系列　人間について考える</t>
    <rPh sb="1" eb="3">
      <t>ケイレツ</t>
    </rPh>
    <rPh sb="4" eb="6">
      <t>ニンゲン</t>
    </rPh>
    <rPh sb="10" eb="11">
      <t>カンガ</t>
    </rPh>
    <phoneticPr fontId="5"/>
  </si>
  <si>
    <t>科　目　名</t>
    <phoneticPr fontId="18"/>
  </si>
  <si>
    <t>先生名</t>
    <phoneticPr fontId="18"/>
  </si>
  <si>
    <t>書　　　　　　　名</t>
    <phoneticPr fontId="18"/>
  </si>
  <si>
    <t>出　版　社</t>
    <phoneticPr fontId="18"/>
  </si>
  <si>
    <t>備　　　考</t>
    <phoneticPr fontId="18"/>
  </si>
  <si>
    <t>健康科学Ａ</t>
    <phoneticPr fontId="18"/>
  </si>
  <si>
    <t>鈴木　なつ未</t>
  </si>
  <si>
    <t>真剣に生理の話をしよう</t>
    <rPh sb="0" eb="2">
      <t>シンケン</t>
    </rPh>
    <rPh sb="3" eb="5">
      <t>セイリ</t>
    </rPh>
    <rPh sb="6" eb="7">
      <t>ハナシ</t>
    </rPh>
    <phoneticPr fontId="2"/>
  </si>
  <si>
    <t>時事通信出版局</t>
    <rPh sb="0" eb="2">
      <t>ジジ</t>
    </rPh>
    <rPh sb="2" eb="4">
      <t>ツウシン</t>
    </rPh>
    <rPh sb="4" eb="7">
      <t>シュッパンキョク</t>
    </rPh>
    <phoneticPr fontId="2"/>
  </si>
  <si>
    <t>健康科学Ｂ</t>
    <phoneticPr fontId="4"/>
  </si>
  <si>
    <t>心理学Ｂ</t>
    <phoneticPr fontId="18"/>
  </si>
  <si>
    <t>小澤　貴史</t>
  </si>
  <si>
    <t>これからを生きる心理学</t>
    <rPh sb="5" eb="6">
      <t>イ</t>
    </rPh>
    <rPh sb="8" eb="11">
      <t>シンリガク</t>
    </rPh>
    <phoneticPr fontId="32"/>
  </si>
  <si>
    <t>ナカニシヤ出版</t>
    <rPh sb="5" eb="7">
      <t>シュッパン</t>
    </rPh>
    <phoneticPr fontId="32"/>
  </si>
  <si>
    <t>哲学Ａ</t>
    <phoneticPr fontId="18"/>
  </si>
  <si>
    <t>哲学Ｂ</t>
    <phoneticPr fontId="18"/>
  </si>
  <si>
    <t>Ｂ系列　社会について考える</t>
    <rPh sb="1" eb="3">
      <t>ケイレツ</t>
    </rPh>
    <rPh sb="4" eb="6">
      <t>シャカイ</t>
    </rPh>
    <rPh sb="10" eb="11">
      <t>カンガ</t>
    </rPh>
    <phoneticPr fontId="5"/>
  </si>
  <si>
    <t>情報化社会とマスメディア</t>
    <phoneticPr fontId="18"/>
  </si>
  <si>
    <t>池上　賢</t>
  </si>
  <si>
    <t>入門メディア社会学</t>
    <rPh sb="0" eb="2">
      <t>ニュウモン</t>
    </rPh>
    <rPh sb="6" eb="9">
      <t>シャカイガク</t>
    </rPh>
    <phoneticPr fontId="2"/>
  </si>
  <si>
    <t>ミネルヴァ書房</t>
    <rPh sb="5" eb="7">
      <t>ショボウ</t>
    </rPh>
    <phoneticPr fontId="2"/>
  </si>
  <si>
    <t>基礎ゼミ　メディア・スタディーズ</t>
    <rPh sb="0" eb="2">
      <t>キソ</t>
    </rPh>
    <phoneticPr fontId="2"/>
  </si>
  <si>
    <t>世界思想社</t>
    <rPh sb="0" eb="2">
      <t>セカイ</t>
    </rPh>
    <rPh sb="2" eb="5">
      <t>シソウシャ</t>
    </rPh>
    <phoneticPr fontId="2"/>
  </si>
  <si>
    <t>Ｃ系列　自然と環境について考える</t>
    <rPh sb="1" eb="3">
      <t>ケイレツ</t>
    </rPh>
    <rPh sb="4" eb="6">
      <t>シゼン</t>
    </rPh>
    <rPh sb="7" eb="9">
      <t>カンキョウ</t>
    </rPh>
    <rPh sb="13" eb="14">
      <t>カンガ</t>
    </rPh>
    <phoneticPr fontId="5"/>
  </si>
  <si>
    <t>生物学の基礎</t>
    <phoneticPr fontId="4"/>
  </si>
  <si>
    <t>Ｄ系列　コミュニケーション能力を高める</t>
    <rPh sb="1" eb="3">
      <t>ケイレツ</t>
    </rPh>
    <rPh sb="13" eb="15">
      <t>ノウリョク</t>
    </rPh>
    <rPh sb="16" eb="17">
      <t>タカ</t>
    </rPh>
    <phoneticPr fontId="5"/>
  </si>
  <si>
    <t>教職等</t>
    <rPh sb="0" eb="2">
      <t>キョウショク</t>
    </rPh>
    <rPh sb="2" eb="3">
      <t>トウ</t>
    </rPh>
    <phoneticPr fontId="5"/>
  </si>
  <si>
    <t>教職論</t>
    <phoneticPr fontId="18"/>
  </si>
  <si>
    <t>戸川　点</t>
    <phoneticPr fontId="18"/>
  </si>
  <si>
    <t xml:space="preserve">早川　信一 </t>
    <phoneticPr fontId="18"/>
  </si>
  <si>
    <t>教育原理</t>
    <phoneticPr fontId="18"/>
  </si>
  <si>
    <t>海口　浩芳</t>
  </si>
  <si>
    <t>教育社会学</t>
    <phoneticPr fontId="18"/>
  </si>
  <si>
    <t>生涯学習概論</t>
    <phoneticPr fontId="18"/>
  </si>
  <si>
    <t>本庄　美佳</t>
  </si>
  <si>
    <t>テキスト生涯学習　新訂2版</t>
    <rPh sb="4" eb="6">
      <t>ショウガイ</t>
    </rPh>
    <rPh sb="6" eb="8">
      <t>ガクシュウ</t>
    </rPh>
    <rPh sb="9" eb="11">
      <t>シンテイ</t>
    </rPh>
    <rPh sb="12" eb="13">
      <t>ハン</t>
    </rPh>
    <phoneticPr fontId="2"/>
  </si>
  <si>
    <t>学文社</t>
    <rPh sb="0" eb="2">
      <t>ガクブン</t>
    </rPh>
    <rPh sb="2" eb="3">
      <t>シャ</t>
    </rPh>
    <phoneticPr fontId="2"/>
  </si>
  <si>
    <t>総合的な学習の時間指導論</t>
    <phoneticPr fontId="18"/>
  </si>
  <si>
    <t>會田　康範</t>
  </si>
  <si>
    <t>特別支援教育論</t>
    <phoneticPr fontId="18"/>
  </si>
  <si>
    <t>内田　義人</t>
  </si>
  <si>
    <t>今日から使える！特別支援iPad活用法</t>
    <rPh sb="0" eb="2">
      <t>キョウ</t>
    </rPh>
    <rPh sb="4" eb="5">
      <t>ツカ</t>
    </rPh>
    <rPh sb="8" eb="10">
      <t>トクベツ</t>
    </rPh>
    <rPh sb="10" eb="12">
      <t>シエン</t>
    </rPh>
    <rPh sb="16" eb="19">
      <t>カツヨウホウ</t>
    </rPh>
    <phoneticPr fontId="31"/>
  </si>
  <si>
    <t>合同出版</t>
    <rPh sb="0" eb="2">
      <t>ゴウドウ</t>
    </rPh>
    <rPh sb="2" eb="4">
      <t>シュッパン</t>
    </rPh>
    <phoneticPr fontId="31"/>
  </si>
  <si>
    <t>教員をめざすための特別支援教育入門</t>
    <rPh sb="0" eb="2">
      <t>キョウイン</t>
    </rPh>
    <rPh sb="9" eb="11">
      <t>トクベツ</t>
    </rPh>
    <rPh sb="11" eb="13">
      <t>シエン</t>
    </rPh>
    <rPh sb="13" eb="15">
      <t>キョウイク</t>
    </rPh>
    <rPh sb="15" eb="17">
      <t>ニュウモン</t>
    </rPh>
    <phoneticPr fontId="31"/>
  </si>
  <si>
    <t>萌文書林</t>
    <rPh sb="0" eb="1">
      <t>モエ</t>
    </rPh>
    <rPh sb="1" eb="2">
      <t>ブン</t>
    </rPh>
    <rPh sb="2" eb="4">
      <t>ショリン</t>
    </rPh>
    <phoneticPr fontId="31"/>
  </si>
  <si>
    <t>高等学校教員のための特別支援教育入門</t>
    <rPh sb="0" eb="2">
      <t>コウトウ</t>
    </rPh>
    <rPh sb="2" eb="4">
      <t>ガッコウ</t>
    </rPh>
    <rPh sb="4" eb="6">
      <t>キョウイン</t>
    </rPh>
    <rPh sb="10" eb="12">
      <t>トクベツ</t>
    </rPh>
    <rPh sb="12" eb="14">
      <t>シエン</t>
    </rPh>
    <rPh sb="14" eb="16">
      <t>キョウイク</t>
    </rPh>
    <rPh sb="16" eb="18">
      <t>ニュウモン</t>
    </rPh>
    <phoneticPr fontId="31"/>
  </si>
  <si>
    <t>介護等体験（講義・連続授業）</t>
    <phoneticPr fontId="18"/>
  </si>
  <si>
    <t>フィリア+介護等体験マニュアルノート（セット）</t>
    <phoneticPr fontId="4"/>
  </si>
  <si>
    <t>進路指導論</t>
    <phoneticPr fontId="18"/>
  </si>
  <si>
    <t>谷合　しのぶ</t>
  </si>
  <si>
    <t>進路指導　（教職シリーズ７）</t>
  </si>
  <si>
    <t>培風館</t>
    <rPh sb="0" eb="1">
      <t>バイ</t>
    </rPh>
    <rPh sb="1" eb="3">
      <t>フウカン</t>
    </rPh>
    <phoneticPr fontId="2"/>
  </si>
  <si>
    <t>中学校学習指導要領（平成29年告示）解説　特別活動編</t>
  </si>
  <si>
    <t>東山書房</t>
  </si>
  <si>
    <t>高等学校学習指導要領（平成30年告示）解説　特別活動編</t>
    <phoneticPr fontId="4"/>
  </si>
  <si>
    <t>東京書籍</t>
  </si>
  <si>
    <t>生徒指導論</t>
    <phoneticPr fontId="18"/>
  </si>
  <si>
    <t>藤野　泰郎</t>
  </si>
  <si>
    <t>生徒指導・進路指導15講</t>
    <rPh sb="0" eb="2">
      <t>セイト</t>
    </rPh>
    <rPh sb="2" eb="4">
      <t>シドウ</t>
    </rPh>
    <rPh sb="5" eb="7">
      <t>シンロ</t>
    </rPh>
    <rPh sb="7" eb="9">
      <t>シドウ</t>
    </rPh>
    <rPh sb="11" eb="12">
      <t>コウ</t>
    </rPh>
    <phoneticPr fontId="2"/>
  </si>
  <si>
    <t>大学図書出版</t>
    <rPh sb="0" eb="2">
      <t>ダイガク</t>
    </rPh>
    <rPh sb="2" eb="4">
      <t>トショ</t>
    </rPh>
    <rPh sb="4" eb="6">
      <t>シュッパン</t>
    </rPh>
    <phoneticPr fontId="2"/>
  </si>
  <si>
    <t>特別活動論</t>
    <phoneticPr fontId="18"/>
  </si>
  <si>
    <t>特別活動指導法　改訂2版　</t>
    <rPh sb="0" eb="2">
      <t>トクベツ</t>
    </rPh>
    <rPh sb="2" eb="4">
      <t>カツドウ</t>
    </rPh>
    <rPh sb="4" eb="7">
      <t>シドウホウ</t>
    </rPh>
    <phoneticPr fontId="2"/>
  </si>
  <si>
    <t>日本文教出版</t>
    <rPh sb="0" eb="2">
      <t>ニホン</t>
    </rPh>
    <rPh sb="2" eb="4">
      <t>ブンキョウ</t>
    </rPh>
    <rPh sb="4" eb="6">
      <t>シュッパン</t>
    </rPh>
    <phoneticPr fontId="2"/>
  </si>
  <si>
    <t>参考書</t>
    <rPh sb="0" eb="3">
      <t>サンコウショ</t>
    </rPh>
    <phoneticPr fontId="32"/>
  </si>
  <si>
    <t>高等学校学習指導要領（平成30年告示）解説　特別活動編</t>
  </si>
  <si>
    <t>教育相談（カウンセリングを含む）</t>
    <phoneticPr fontId="18"/>
  </si>
  <si>
    <t>教師のための学校カウンセリング　改訂版</t>
    <rPh sb="0" eb="2">
      <t>キョウシ</t>
    </rPh>
    <rPh sb="6" eb="8">
      <t>ガッコウ</t>
    </rPh>
    <rPh sb="16" eb="19">
      <t>カイテイバン</t>
    </rPh>
    <phoneticPr fontId="32"/>
  </si>
  <si>
    <t>有斐閣</t>
    <rPh sb="0" eb="3">
      <t>ユウヒカク</t>
    </rPh>
    <phoneticPr fontId="32"/>
  </si>
  <si>
    <t>社会科・公民科教育法</t>
    <phoneticPr fontId="18"/>
  </si>
  <si>
    <t>戸川　点</t>
  </si>
  <si>
    <t>中学校学習指導要領（平成29年告示）解説　社会編</t>
    <rPh sb="0" eb="3">
      <t>チュウガッコウ</t>
    </rPh>
    <rPh sb="3" eb="9">
      <t>ガクシュウシドウヨウリョウ</t>
    </rPh>
    <rPh sb="10" eb="12">
      <t>ヘイセイ</t>
    </rPh>
    <rPh sb="14" eb="15">
      <t>ネン</t>
    </rPh>
    <rPh sb="15" eb="17">
      <t>コクジ</t>
    </rPh>
    <rPh sb="18" eb="20">
      <t>カイセツ</t>
    </rPh>
    <rPh sb="21" eb="23">
      <t>シャカイ</t>
    </rPh>
    <rPh sb="23" eb="24">
      <t>ヘン</t>
    </rPh>
    <phoneticPr fontId="18"/>
  </si>
  <si>
    <t>東洋館出版社</t>
    <rPh sb="0" eb="2">
      <t>トウヨウ</t>
    </rPh>
    <rPh sb="2" eb="3">
      <t>カン</t>
    </rPh>
    <rPh sb="3" eb="6">
      <t>シュッパンシャ</t>
    </rPh>
    <phoneticPr fontId="18"/>
  </si>
  <si>
    <t>高等学校学習指導要領（平成30年告示）解説　公民編</t>
    <rPh sb="0" eb="2">
      <t>コウトウ</t>
    </rPh>
    <rPh sb="2" eb="4">
      <t>ガッコウ</t>
    </rPh>
    <rPh sb="4" eb="10">
      <t>ガクシュウシドウヨウリョウ</t>
    </rPh>
    <rPh sb="11" eb="13">
      <t>ヘイセイ</t>
    </rPh>
    <rPh sb="15" eb="16">
      <t>ネン</t>
    </rPh>
    <rPh sb="16" eb="18">
      <t>コクジ</t>
    </rPh>
    <rPh sb="19" eb="21">
      <t>カイセツ</t>
    </rPh>
    <rPh sb="22" eb="24">
      <t>コウミン</t>
    </rPh>
    <rPh sb="24" eb="25">
      <t>ヘン</t>
    </rPh>
    <phoneticPr fontId="18"/>
  </si>
  <si>
    <t>東京書籍</t>
    <rPh sb="0" eb="4">
      <t>トウキョウショセキ</t>
    </rPh>
    <phoneticPr fontId="18"/>
  </si>
  <si>
    <t>社会科・地理歴史科教育法</t>
    <phoneticPr fontId="18"/>
  </si>
  <si>
    <t>中学校学習指導要領（平成29年告示）解説　社会編</t>
    <rPh sb="0" eb="3">
      <t>チュウガッコウ</t>
    </rPh>
    <rPh sb="3" eb="9">
      <t>ガクシュウシドウヨウリョウ</t>
    </rPh>
    <rPh sb="10" eb="12">
      <t>ヘイセイ</t>
    </rPh>
    <rPh sb="14" eb="15">
      <t>ネン</t>
    </rPh>
    <rPh sb="15" eb="17">
      <t>コクジ</t>
    </rPh>
    <rPh sb="18" eb="20">
      <t>カイセツ</t>
    </rPh>
    <rPh sb="21" eb="23">
      <t>シャカイ</t>
    </rPh>
    <rPh sb="23" eb="24">
      <t>ヘン</t>
    </rPh>
    <phoneticPr fontId="2"/>
  </si>
  <si>
    <t>東洋館出版社</t>
    <rPh sb="0" eb="2">
      <t>トウヨウ</t>
    </rPh>
    <rPh sb="2" eb="3">
      <t>カン</t>
    </rPh>
    <rPh sb="3" eb="6">
      <t>シュッパンシャ</t>
    </rPh>
    <phoneticPr fontId="2"/>
  </si>
  <si>
    <t>高等学校学習指導要領（平成30年告示）解説　地理歴史編</t>
    <rPh sb="0" eb="2">
      <t>コウトウ</t>
    </rPh>
    <rPh sb="2" eb="4">
      <t>ガッコウ</t>
    </rPh>
    <rPh sb="4" eb="10">
      <t>ガクシュウシドウヨウリョウ</t>
    </rPh>
    <rPh sb="11" eb="13">
      <t>ヘイセイ</t>
    </rPh>
    <rPh sb="15" eb="16">
      <t>ネン</t>
    </rPh>
    <rPh sb="16" eb="18">
      <t>コクジ</t>
    </rPh>
    <rPh sb="19" eb="21">
      <t>カイセツ</t>
    </rPh>
    <rPh sb="22" eb="24">
      <t>チリ</t>
    </rPh>
    <rPh sb="24" eb="26">
      <t>レキシ</t>
    </rPh>
    <rPh sb="26" eb="27">
      <t>ヘン</t>
    </rPh>
    <phoneticPr fontId="2"/>
  </si>
  <si>
    <t>外国史概論Ⅰ／外国史Ⅰ【国際学部】</t>
    <phoneticPr fontId="18"/>
  </si>
  <si>
    <t>前田　達見</t>
  </si>
  <si>
    <t>世界史探究</t>
    <rPh sb="0" eb="3">
      <t>セカイシ</t>
    </rPh>
    <rPh sb="3" eb="5">
      <t>タンキュウ</t>
    </rPh>
    <phoneticPr fontId="4"/>
  </si>
  <si>
    <t>※</t>
    <phoneticPr fontId="4"/>
  </si>
  <si>
    <t>非課税</t>
    <rPh sb="0" eb="3">
      <t>ヒカゼイ</t>
    </rPh>
    <phoneticPr fontId="4"/>
  </si>
  <si>
    <t>自然地理学概論Ⅰ／自然地理学Ⅰ【国際学部】</t>
    <phoneticPr fontId="18"/>
  </si>
  <si>
    <t>澤田　康徳</t>
  </si>
  <si>
    <t>人文地理学概論Ⅰ／人文地理学Ⅰ【国際学部】</t>
    <phoneticPr fontId="18"/>
  </si>
  <si>
    <t>地誌学概論Ⅰ／地誌Ⅰ【国際学部】</t>
    <phoneticPr fontId="18"/>
  </si>
  <si>
    <t>池下　誠</t>
  </si>
  <si>
    <t>中学校社会科地図</t>
    <rPh sb="0" eb="3">
      <t>チュウガッコウ</t>
    </rPh>
    <rPh sb="3" eb="5">
      <t>シャカイ</t>
    </rPh>
    <rPh sb="5" eb="6">
      <t>カ</t>
    </rPh>
    <rPh sb="6" eb="8">
      <t>チズ</t>
    </rPh>
    <phoneticPr fontId="4"/>
  </si>
  <si>
    <t>日本史概論Ⅰ／日本史Ⅰ【国際学部】</t>
    <phoneticPr fontId="18"/>
  </si>
  <si>
    <t>社会学概論</t>
    <phoneticPr fontId="18"/>
  </si>
  <si>
    <t>石川　一喜</t>
  </si>
  <si>
    <t>法学概論</t>
    <phoneticPr fontId="18"/>
  </si>
  <si>
    <t>横山　真規雄</t>
  </si>
  <si>
    <t>英語科教育法Ⅰ</t>
    <phoneticPr fontId="18"/>
  </si>
  <si>
    <t>狩野　紀子</t>
  </si>
  <si>
    <t>新学習指導要領にもとづく英語科教育法</t>
    <rPh sb="0" eb="1">
      <t>シン</t>
    </rPh>
    <rPh sb="1" eb="7">
      <t>ガクシュウシドウヨウリョウ</t>
    </rPh>
    <rPh sb="12" eb="15">
      <t>エイゴカ</t>
    </rPh>
    <rPh sb="15" eb="18">
      <t>キョウイクホウ</t>
    </rPh>
    <phoneticPr fontId="18"/>
  </si>
  <si>
    <t>大修館書店</t>
    <rPh sb="0" eb="3">
      <t>タイシュウカン</t>
    </rPh>
    <rPh sb="3" eb="5">
      <t>ショテン</t>
    </rPh>
    <phoneticPr fontId="18"/>
  </si>
  <si>
    <t>英語科教育法Ⅱ</t>
    <phoneticPr fontId="18"/>
  </si>
  <si>
    <t>西村　秀之</t>
  </si>
  <si>
    <t>Ｈｅｒｅ　Ｗｅ　Ｇｏ！　１，２，３セット</t>
    <phoneticPr fontId="4"/>
  </si>
  <si>
    <t>光村図書出版</t>
    <rPh sb="0" eb="6">
      <t>ミツムラトショシュッパン</t>
    </rPh>
    <phoneticPr fontId="4"/>
  </si>
  <si>
    <t>中国語科教育法Ⅰ</t>
    <phoneticPr fontId="18"/>
  </si>
  <si>
    <t>阿部　沙織</t>
  </si>
  <si>
    <t>中国語科教育法Ⅱ</t>
    <phoneticPr fontId="18"/>
  </si>
  <si>
    <t>永江　貴子</t>
  </si>
  <si>
    <t>高等学校学習指導要領解説　外国語編・英語編</t>
  </si>
  <si>
    <t>開隆堂出版</t>
    <rPh sb="0" eb="3">
      <t>カイリュウドウ</t>
    </rPh>
    <rPh sb="3" eb="5">
      <t>シュッパン</t>
    </rPh>
    <phoneticPr fontId="31"/>
  </si>
  <si>
    <t>Why？にこたえるはじめての中国語の文法書</t>
  </si>
  <si>
    <t>同学社</t>
  </si>
  <si>
    <t>イスパニア語科教育法Ⅰ</t>
    <phoneticPr fontId="18"/>
  </si>
  <si>
    <t>濵松　法子</t>
  </si>
  <si>
    <t>イスパニア語科教育法Ⅱ</t>
    <phoneticPr fontId="18"/>
  </si>
  <si>
    <t>長縄　祐弥</t>
  </si>
  <si>
    <t>国語科教育法Ⅰ</t>
    <phoneticPr fontId="18"/>
  </si>
  <si>
    <t>国語科教育法Ⅲ</t>
    <phoneticPr fontId="18"/>
  </si>
  <si>
    <t>工業科教育法</t>
    <phoneticPr fontId="18"/>
  </si>
  <si>
    <t>早川　信一</t>
  </si>
  <si>
    <t>技術科教育法Ⅰ</t>
    <phoneticPr fontId="18"/>
  </si>
  <si>
    <t>技術科教育法Ⅳ</t>
    <phoneticPr fontId="18"/>
  </si>
  <si>
    <t>情報科教育法</t>
    <phoneticPr fontId="18"/>
  </si>
  <si>
    <t>職業指導Ⅰ</t>
  </si>
  <si>
    <t>芳賀　友彦</t>
  </si>
  <si>
    <t>日本語学概論Ⅰ／日本語学概論</t>
    <phoneticPr fontId="18"/>
  </si>
  <si>
    <t>阿久津　智</t>
  </si>
  <si>
    <r>
      <t>日本語概説</t>
    </r>
    <r>
      <rPr>
        <sz val="11"/>
        <rFont val="ＭＳ Ｐゴシック"/>
        <family val="3"/>
        <charset val="128"/>
      </rPr>
      <t>（改訂版）</t>
    </r>
    <rPh sb="0" eb="3">
      <t>ニホンゴ</t>
    </rPh>
    <rPh sb="3" eb="5">
      <t>ガイセツ</t>
    </rPh>
    <rPh sb="6" eb="9">
      <t>カイテイバン</t>
    </rPh>
    <phoneticPr fontId="2"/>
  </si>
  <si>
    <t>朝倉書店</t>
    <rPh sb="0" eb="2">
      <t>アサクラ</t>
    </rPh>
    <rPh sb="2" eb="4">
      <t>ショテン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</si>
</sst>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indexed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indexed="8"/>
        <bgColor indexed="64"/>
      </patternFill>
    </fill>
  </fills>
  <borders count="63">
    <border>
      <left/>
      <right/>
      <top/>
      <bottom/>
      <diagonal/>
    </border>
    <border>
      <left style="thick">
        <color indexed="60"/>
      </left>
      <right/>
      <top style="thick">
        <color indexed="60"/>
      </top>
      <bottom style="thick">
        <color indexed="60"/>
      </bottom>
      <diagonal/>
    </border>
    <border>
      <left/>
      <right/>
      <top style="thick">
        <color indexed="60"/>
      </top>
      <bottom style="thick">
        <color indexed="60"/>
      </bottom>
      <diagonal/>
    </border>
    <border>
      <left/>
      <right style="thick">
        <color indexed="60"/>
      </right>
      <top style="thick">
        <color indexed="60"/>
      </top>
      <bottom style="thick">
        <color indexed="60"/>
      </bottom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ck">
        <color rgb="FF993300"/>
      </left>
      <right style="medium">
        <color rgb="FF993300"/>
      </right>
      <top style="thick">
        <color rgb="FF993300"/>
      </top>
      <bottom style="medium">
        <color rgb="FF993300"/>
      </bottom>
      <diagonal/>
    </border>
    <border>
      <left style="medium">
        <color rgb="FF993300"/>
      </left>
      <right style="medium">
        <color rgb="FF993300"/>
      </right>
      <top style="thick">
        <color rgb="FF993300"/>
      </top>
      <bottom style="medium">
        <color rgb="FF993300"/>
      </bottom>
      <diagonal/>
    </border>
    <border>
      <left style="medium">
        <color rgb="FF993300"/>
      </left>
      <right style="thick">
        <color rgb="FF993300"/>
      </right>
      <top style="thick">
        <color rgb="FF993300"/>
      </top>
      <bottom style="medium">
        <color rgb="FF993300"/>
      </bottom>
      <diagonal/>
    </border>
    <border>
      <left style="thick">
        <color rgb="FF993300"/>
      </left>
      <right style="medium">
        <color rgb="FF993300"/>
      </right>
      <top/>
      <bottom style="thin">
        <color rgb="FF993300"/>
      </bottom>
      <diagonal/>
    </border>
    <border>
      <left style="medium">
        <color rgb="FF993300"/>
      </left>
      <right style="medium">
        <color rgb="FF993300"/>
      </right>
      <top/>
      <bottom style="thin">
        <color rgb="FF993300"/>
      </bottom>
      <diagonal/>
    </border>
    <border>
      <left style="medium">
        <color rgb="FF993300"/>
      </left>
      <right/>
      <top/>
      <bottom style="thin">
        <color rgb="FF993300"/>
      </bottom>
      <diagonal/>
    </border>
    <border>
      <left style="dashed">
        <color rgb="FF993300"/>
      </left>
      <right style="medium">
        <color rgb="FF993300"/>
      </right>
      <top style="medium">
        <color rgb="FF993300"/>
      </top>
      <bottom style="thin">
        <color rgb="FF993300"/>
      </bottom>
      <diagonal/>
    </border>
    <border>
      <left style="medium">
        <color rgb="FF993300"/>
      </left>
      <right style="thick">
        <color rgb="FF993300"/>
      </right>
      <top/>
      <bottom style="thin">
        <color rgb="FF993300"/>
      </bottom>
      <diagonal/>
    </border>
    <border>
      <left style="thick">
        <color rgb="FF993300"/>
      </left>
      <right style="medium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rgb="FF993300"/>
      </left>
      <right/>
      <top style="thin">
        <color rgb="FF993300"/>
      </top>
      <bottom style="thin">
        <color rgb="FF993300"/>
      </bottom>
      <diagonal/>
    </border>
    <border>
      <left style="dashed">
        <color rgb="FF993300"/>
      </left>
      <right style="medium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rgb="FF993300"/>
      </left>
      <right style="thick">
        <color rgb="FF993300"/>
      </right>
      <top style="thin">
        <color rgb="FF993300"/>
      </top>
      <bottom style="thin">
        <color rgb="FF993300"/>
      </bottom>
      <diagonal/>
    </border>
    <border>
      <left style="thick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/>
      <top style="thin">
        <color rgb="FF993300"/>
      </top>
      <bottom style="thick">
        <color rgb="FF993300"/>
      </bottom>
      <diagonal/>
    </border>
    <border>
      <left style="dashed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 style="thick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/>
      <top style="thick">
        <color rgb="FF993300"/>
      </top>
      <bottom style="medium">
        <color rgb="FF993300"/>
      </bottom>
      <diagonal/>
    </border>
    <border>
      <left/>
      <right style="medium">
        <color rgb="FF993300"/>
      </right>
      <top style="thick">
        <color rgb="FF993300"/>
      </top>
      <bottom style="medium">
        <color rgb="FF993300"/>
      </bottom>
      <diagonal/>
    </border>
    <border>
      <left style="thick">
        <color rgb="FF993300"/>
      </left>
      <right style="medium">
        <color rgb="FF993300"/>
      </right>
      <top style="thin">
        <color rgb="FF993300"/>
      </top>
      <bottom/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/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ck">
        <color rgb="FF993300"/>
      </left>
      <right style="medium">
        <color rgb="FF993300"/>
      </right>
      <top/>
      <bottom/>
      <diagonal/>
    </border>
    <border>
      <left style="medium">
        <color rgb="FF993300"/>
      </left>
      <right style="medium">
        <color rgb="FF993300"/>
      </right>
      <top/>
      <bottom/>
      <diagonal/>
    </border>
    <border>
      <left style="thick">
        <color rgb="FF993300"/>
      </left>
      <right style="medium">
        <color rgb="FF993300"/>
      </right>
      <top style="thick">
        <color rgb="FF993300"/>
      </top>
      <bottom style="thin">
        <color rgb="FF993300"/>
      </bottom>
      <diagonal/>
    </border>
    <border>
      <left style="medium">
        <color rgb="FF993300"/>
      </left>
      <right style="medium">
        <color rgb="FF993300"/>
      </right>
      <top style="thick">
        <color rgb="FF993300"/>
      </top>
      <bottom style="thin">
        <color rgb="FF993300"/>
      </bottom>
      <diagonal/>
    </border>
    <border>
      <left style="medium">
        <color rgb="FF993300"/>
      </left>
      <right style="thick">
        <color rgb="FF993300"/>
      </right>
      <top style="thick">
        <color rgb="FF993300"/>
      </top>
      <bottom style="thin">
        <color rgb="FF993300"/>
      </bottom>
      <diagonal/>
    </border>
    <border>
      <left style="dotted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8">
    <xf numFmtId="0" fontId="0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2" fillId="0" borderId="0"/>
    <xf numFmtId="0" fontId="31" fillId="0" borderId="0">
      <alignment vertical="center"/>
    </xf>
  </cellStyleXfs>
  <cellXfs count="220">
    <xf numFmtId="0" fontId="0" fillId="0" borderId="0" xfId="0">
      <alignment vertical="center"/>
    </xf>
    <xf numFmtId="0" fontId="3" fillId="2" borderId="1" xfId="2" applyFont="1" applyFill="1" applyBorder="1" applyAlignment="1">
      <alignment horizontal="center" vertical="center" shrinkToFit="1"/>
    </xf>
    <xf numFmtId="0" fontId="3" fillId="2" borderId="2" xfId="2" applyFont="1" applyFill="1" applyBorder="1" applyAlignment="1">
      <alignment horizontal="center" vertical="center" shrinkToFit="1"/>
    </xf>
    <xf numFmtId="0" fontId="3" fillId="2" borderId="3" xfId="2" applyFont="1" applyFill="1" applyBorder="1" applyAlignment="1">
      <alignment horizontal="center" vertical="center" shrinkToFit="1"/>
    </xf>
    <xf numFmtId="0" fontId="6" fillId="0" borderId="0" xfId="2" applyFont="1" applyAlignment="1">
      <alignment vertical="center"/>
    </xf>
    <xf numFmtId="0" fontId="3" fillId="0" borderId="1" xfId="2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 shrinkToFit="1"/>
    </xf>
    <xf numFmtId="0" fontId="3" fillId="3" borderId="1" xfId="2" applyFont="1" applyFill="1" applyBorder="1" applyAlignment="1">
      <alignment horizontal="center" vertical="center" shrinkToFit="1"/>
    </xf>
    <xf numFmtId="0" fontId="3" fillId="3" borderId="2" xfId="2" applyFont="1" applyFill="1" applyBorder="1" applyAlignment="1">
      <alignment horizontal="center" vertical="center" shrinkToFit="1"/>
    </xf>
    <xf numFmtId="0" fontId="3" fillId="3" borderId="3" xfId="2" applyFont="1" applyFill="1" applyBorder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3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3" fillId="0" borderId="0" xfId="2" applyFont="1" applyAlignment="1">
      <alignment vertical="center" shrinkToFit="1"/>
    </xf>
    <xf numFmtId="0" fontId="9" fillId="0" borderId="0" xfId="2" applyFont="1" applyAlignment="1">
      <alignment horizontal="center" vertical="center" shrinkToFit="1"/>
    </xf>
    <xf numFmtId="38" fontId="3" fillId="0" borderId="0" xfId="3" applyFont="1" applyBorder="1" applyAlignment="1">
      <alignment horizontal="center" vertical="center" shrinkToFit="1"/>
    </xf>
    <xf numFmtId="38" fontId="10" fillId="0" borderId="0" xfId="3" applyFont="1" applyBorder="1" applyAlignment="1">
      <alignment horizontal="center" vertical="center" shrinkToFit="1"/>
    </xf>
    <xf numFmtId="38" fontId="7" fillId="0" borderId="0" xfId="3" applyFont="1" applyAlignment="1">
      <alignment vertical="center" shrinkToFit="1"/>
    </xf>
    <xf numFmtId="0" fontId="6" fillId="0" borderId="0" xfId="2" applyFont="1" applyAlignment="1">
      <alignment vertical="center" shrinkToFit="1"/>
    </xf>
    <xf numFmtId="0" fontId="11" fillId="0" borderId="0" xfId="2" applyFont="1" applyAlignment="1">
      <alignment horizontal="center" vertical="center"/>
    </xf>
    <xf numFmtId="38" fontId="11" fillId="0" borderId="0" xfId="3" applyFont="1" applyFill="1" applyAlignment="1">
      <alignment horizontal="center" vertical="center"/>
    </xf>
    <xf numFmtId="38" fontId="12" fillId="0" borderId="0" xfId="3" applyFont="1" applyFill="1" applyAlignment="1">
      <alignment horizontal="center" vertical="center" shrinkToFit="1"/>
    </xf>
    <xf numFmtId="38" fontId="6" fillId="0" borderId="0" xfId="3" applyFont="1" applyFill="1" applyAlignment="1">
      <alignment horizontal="right" vertical="center"/>
    </xf>
    <xf numFmtId="0" fontId="7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13" fillId="0" borderId="0" xfId="4" applyFont="1" applyAlignment="1">
      <alignment vertical="center" shrinkToFit="1"/>
    </xf>
    <xf numFmtId="0" fontId="9" fillId="0" borderId="0" xfId="4" applyFont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/>
    </xf>
    <xf numFmtId="38" fontId="10" fillId="0" borderId="0" xfId="3" applyFont="1" applyFill="1" applyBorder="1" applyAlignment="1">
      <alignment horizontal="center" vertical="center" shrinkToFit="1"/>
    </xf>
    <xf numFmtId="38" fontId="6" fillId="0" borderId="0" xfId="3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6" fillId="0" borderId="0" xfId="4" applyFont="1" applyAlignment="1">
      <alignment vertical="center" shrinkToFit="1"/>
    </xf>
    <xf numFmtId="0" fontId="15" fillId="0" borderId="0" xfId="4" applyFont="1" applyAlignment="1">
      <alignment horizontal="center" vertical="center" shrinkToFit="1"/>
    </xf>
    <xf numFmtId="38" fontId="6" fillId="0" borderId="0" xfId="3" applyFont="1" applyFill="1" applyAlignment="1">
      <alignment vertical="center"/>
    </xf>
    <xf numFmtId="38" fontId="16" fillId="0" borderId="0" xfId="3" applyFont="1" applyFill="1" applyAlignment="1">
      <alignment vertical="center" shrinkToFit="1"/>
    </xf>
    <xf numFmtId="0" fontId="14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 shrinkToFit="1"/>
    </xf>
    <xf numFmtId="0" fontId="15" fillId="0" borderId="0" xfId="4" applyFont="1" applyAlignment="1">
      <alignment vertical="center"/>
    </xf>
    <xf numFmtId="38" fontId="14" fillId="0" borderId="0" xfId="3" applyFont="1" applyFill="1" applyAlignment="1">
      <alignment vertical="center"/>
    </xf>
    <xf numFmtId="38" fontId="19" fillId="0" borderId="0" xfId="3" applyFont="1" applyFill="1" applyAlignment="1">
      <alignment vertical="center" shrinkToFit="1"/>
    </xf>
    <xf numFmtId="0" fontId="20" fillId="0" borderId="0" xfId="2" applyFont="1" applyAlignment="1">
      <alignment vertical="center"/>
    </xf>
    <xf numFmtId="0" fontId="22" fillId="0" borderId="0" xfId="4" applyFont="1" applyAlignment="1">
      <alignment vertical="center" shrinkToFit="1"/>
    </xf>
    <xf numFmtId="0" fontId="23" fillId="0" borderId="0" xfId="4" applyFont="1" applyAlignment="1">
      <alignment horizontal="center" vertical="center" shrinkToFit="1"/>
    </xf>
    <xf numFmtId="0" fontId="24" fillId="0" borderId="0" xfId="4" applyFont="1" applyAlignment="1">
      <alignment vertical="center"/>
    </xf>
    <xf numFmtId="0" fontId="25" fillId="0" borderId="0" xfId="4" applyFont="1" applyAlignment="1">
      <alignment vertical="center" shrinkToFit="1"/>
    </xf>
    <xf numFmtId="0" fontId="20" fillId="0" borderId="0" xfId="4" applyFont="1" applyAlignment="1">
      <alignment horizontal="center" vertical="center" shrinkToFit="1"/>
    </xf>
    <xf numFmtId="38" fontId="24" fillId="0" borderId="0" xfId="3" applyFont="1" applyFill="1" applyAlignment="1">
      <alignment vertical="center"/>
    </xf>
    <xf numFmtId="38" fontId="26" fillId="0" borderId="0" xfId="3" applyFont="1" applyFill="1" applyAlignment="1">
      <alignment vertical="center" shrinkToFit="1"/>
    </xf>
    <xf numFmtId="0" fontId="20" fillId="0" borderId="0" xfId="2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0" fontId="28" fillId="0" borderId="0" xfId="4" applyFont="1" applyAlignment="1">
      <alignment vertical="center" shrinkToFit="1"/>
    </xf>
    <xf numFmtId="0" fontId="24" fillId="0" borderId="0" xfId="4" applyFont="1" applyAlignment="1">
      <alignment vertical="center" shrinkToFit="1"/>
    </xf>
    <xf numFmtId="0" fontId="27" fillId="0" borderId="0" xfId="4" applyFont="1" applyAlignment="1">
      <alignment horizontal="center" vertical="center" shrinkToFit="1"/>
    </xf>
    <xf numFmtId="0" fontId="20" fillId="0" borderId="0" xfId="2" applyFont="1" applyAlignment="1">
      <alignment vertical="center" shrinkToFit="1"/>
    </xf>
    <xf numFmtId="38" fontId="24" fillId="0" borderId="0" xfId="3" applyFont="1" applyFill="1" applyAlignment="1">
      <alignment vertical="center" shrinkToFit="1"/>
    </xf>
    <xf numFmtId="0" fontId="24" fillId="0" borderId="0" xfId="4" applyFont="1">
      <alignment vertical="center"/>
    </xf>
    <xf numFmtId="0" fontId="30" fillId="2" borderId="4" xfId="2" applyFont="1" applyFill="1" applyBorder="1" applyAlignment="1">
      <alignment horizontal="center" vertical="center" shrinkToFit="1"/>
    </xf>
    <xf numFmtId="0" fontId="30" fillId="2" borderId="5" xfId="2" applyFont="1" applyFill="1" applyBorder="1" applyAlignment="1">
      <alignment horizontal="center" vertical="center" shrinkToFit="1"/>
    </xf>
    <xf numFmtId="0" fontId="30" fillId="2" borderId="6" xfId="2" applyFont="1" applyFill="1" applyBorder="1" applyAlignment="1">
      <alignment horizontal="center" vertical="center" shrinkToFit="1"/>
    </xf>
    <xf numFmtId="0" fontId="20" fillId="0" borderId="0" xfId="2" applyFont="1" applyAlignment="1">
      <alignment horizontal="center" vertical="center" shrinkToFit="1"/>
    </xf>
    <xf numFmtId="0" fontId="24" fillId="0" borderId="0" xfId="2" applyFont="1" applyAlignment="1">
      <alignment vertical="center" shrinkToFit="1"/>
    </xf>
    <xf numFmtId="38" fontId="24" fillId="0" borderId="0" xfId="3" applyFont="1" applyAlignment="1">
      <alignment vertical="center" shrinkToFit="1"/>
    </xf>
    <xf numFmtId="38" fontId="26" fillId="0" borderId="0" xfId="3" applyFont="1" applyAlignment="1">
      <alignment vertical="center" shrinkToFit="1"/>
    </xf>
    <xf numFmtId="14" fontId="6" fillId="0" borderId="0" xfId="2" applyNumberFormat="1" applyFont="1" applyAlignment="1">
      <alignment vertical="center" shrinkToFit="1"/>
    </xf>
    <xf numFmtId="0" fontId="24" fillId="0" borderId="0" xfId="2" applyFont="1" applyAlignment="1">
      <alignment vertical="center"/>
    </xf>
    <xf numFmtId="0" fontId="8" fillId="0" borderId="0" xfId="2" applyFont="1" applyAlignment="1">
      <alignment vertical="center" shrinkToFit="1"/>
    </xf>
    <xf numFmtId="38" fontId="24" fillId="0" borderId="0" xfId="3" applyFont="1" applyAlignment="1">
      <alignment vertical="center"/>
    </xf>
    <xf numFmtId="0" fontId="15" fillId="4" borderId="7" xfId="2" applyFont="1" applyFill="1" applyBorder="1" applyAlignment="1">
      <alignment horizontal="center" vertical="center" shrinkToFit="1"/>
    </xf>
    <xf numFmtId="0" fontId="15" fillId="4" borderId="8" xfId="2" applyFont="1" applyFill="1" applyBorder="1" applyAlignment="1">
      <alignment horizontal="center" vertical="center" shrinkToFit="1"/>
    </xf>
    <xf numFmtId="0" fontId="15" fillId="4" borderId="8" xfId="2" applyFont="1" applyFill="1" applyBorder="1" applyAlignment="1">
      <alignment horizontal="center" vertical="center" shrinkToFit="1"/>
    </xf>
    <xf numFmtId="0" fontId="20" fillId="4" borderId="8" xfId="2" applyFont="1" applyFill="1" applyBorder="1" applyAlignment="1">
      <alignment horizontal="center" vertical="center" shrinkToFit="1"/>
    </xf>
    <xf numFmtId="38" fontId="15" fillId="4" borderId="8" xfId="3" applyFont="1" applyFill="1" applyBorder="1" applyAlignment="1">
      <alignment horizontal="center" vertical="center" shrinkToFit="1"/>
    </xf>
    <xf numFmtId="0" fontId="15" fillId="4" borderId="9" xfId="2" applyFont="1" applyFill="1" applyBorder="1" applyAlignment="1">
      <alignment horizontal="center" vertical="center" shrinkToFit="1"/>
    </xf>
    <xf numFmtId="49" fontId="32" fillId="0" borderId="10" xfId="5" applyNumberFormat="1" applyFont="1" applyFill="1" applyBorder="1" applyAlignment="1">
      <alignment vertical="center" shrinkToFit="1"/>
    </xf>
    <xf numFmtId="49" fontId="32" fillId="0" borderId="11" xfId="5" applyNumberFormat="1" applyFont="1" applyFill="1" applyBorder="1" applyAlignment="1">
      <alignment vertical="center" shrinkToFit="1"/>
    </xf>
    <xf numFmtId="0" fontId="33" fillId="0" borderId="12" xfId="5" applyFont="1" applyFill="1" applyBorder="1" applyAlignment="1">
      <alignment horizontal="center" vertical="center"/>
    </xf>
    <xf numFmtId="0" fontId="32" fillId="0" borderId="13" xfId="5" applyFont="1" applyFill="1" applyBorder="1" applyAlignment="1">
      <alignment vertical="center" shrinkToFit="1"/>
    </xf>
    <xf numFmtId="0" fontId="20" fillId="0" borderId="11" xfId="5" applyFont="1" applyFill="1" applyBorder="1" applyAlignment="1">
      <alignment vertical="center" shrinkToFit="1"/>
    </xf>
    <xf numFmtId="0" fontId="32" fillId="0" borderId="11" xfId="5" applyFont="1" applyFill="1" applyBorder="1" applyAlignment="1">
      <alignment vertical="center" shrinkToFit="1"/>
    </xf>
    <xf numFmtId="38" fontId="32" fillId="0" borderId="11" xfId="1" applyFont="1" applyFill="1" applyBorder="1" applyAlignment="1">
      <alignment vertical="center"/>
    </xf>
    <xf numFmtId="0" fontId="32" fillId="0" borderId="11" xfId="5" applyFont="1" applyFill="1" applyBorder="1" applyAlignment="1">
      <alignment vertical="center"/>
    </xf>
    <xf numFmtId="0" fontId="32" fillId="0" borderId="14" xfId="5" applyFont="1" applyFill="1" applyBorder="1" applyAlignment="1">
      <alignment vertical="center" shrinkToFit="1"/>
    </xf>
    <xf numFmtId="0" fontId="32" fillId="0" borderId="0" xfId="5" applyFont="1" applyFill="1" applyAlignment="1"/>
    <xf numFmtId="49" fontId="32" fillId="0" borderId="15" xfId="5" applyNumberFormat="1" applyFont="1" applyFill="1" applyBorder="1" applyAlignment="1">
      <alignment vertical="center" shrinkToFit="1"/>
    </xf>
    <xf numFmtId="49" fontId="32" fillId="0" borderId="16" xfId="5" applyNumberFormat="1" applyFont="1" applyFill="1" applyBorder="1" applyAlignment="1">
      <alignment vertical="center" shrinkToFit="1"/>
    </xf>
    <xf numFmtId="0" fontId="33" fillId="0" borderId="17" xfId="5" applyFont="1" applyFill="1" applyBorder="1" applyAlignment="1">
      <alignment horizontal="center" vertical="center"/>
    </xf>
    <xf numFmtId="0" fontId="32" fillId="0" borderId="18" xfId="5" applyFont="1" applyFill="1" applyBorder="1" applyAlignment="1">
      <alignment vertical="center" shrinkToFit="1"/>
    </xf>
    <xf numFmtId="0" fontId="20" fillId="0" borderId="16" xfId="5" applyFont="1" applyFill="1" applyBorder="1" applyAlignment="1">
      <alignment vertical="center" shrinkToFit="1"/>
    </xf>
    <xf numFmtId="0" fontId="32" fillId="0" borderId="16" xfId="5" applyFont="1" applyFill="1" applyBorder="1" applyAlignment="1">
      <alignment vertical="center" shrinkToFit="1"/>
    </xf>
    <xf numFmtId="38" fontId="32" fillId="0" borderId="16" xfId="1" applyFont="1" applyFill="1" applyBorder="1" applyAlignment="1">
      <alignment vertical="center"/>
    </xf>
    <xf numFmtId="0" fontId="32" fillId="0" borderId="16" xfId="5" applyFont="1" applyFill="1" applyBorder="1" applyAlignment="1">
      <alignment vertical="center"/>
    </xf>
    <xf numFmtId="0" fontId="32" fillId="0" borderId="19" xfId="5" applyFont="1" applyFill="1" applyBorder="1" applyAlignment="1">
      <alignment vertical="center" shrinkToFit="1"/>
    </xf>
    <xf numFmtId="49" fontId="32" fillId="0" borderId="20" xfId="5" applyNumberFormat="1" applyFont="1" applyFill="1" applyBorder="1" applyAlignment="1">
      <alignment vertical="center" shrinkToFit="1"/>
    </xf>
    <xf numFmtId="49" fontId="32" fillId="0" borderId="21" xfId="5" applyNumberFormat="1" applyFont="1" applyFill="1" applyBorder="1" applyAlignment="1">
      <alignment vertical="center" shrinkToFit="1"/>
    </xf>
    <xf numFmtId="0" fontId="33" fillId="0" borderId="22" xfId="5" applyFont="1" applyFill="1" applyBorder="1" applyAlignment="1">
      <alignment horizontal="center" vertical="center"/>
    </xf>
    <xf numFmtId="0" fontId="32" fillId="0" borderId="23" xfId="5" applyFont="1" applyFill="1" applyBorder="1" applyAlignment="1">
      <alignment vertical="center" shrinkToFit="1"/>
    </xf>
    <xf numFmtId="0" fontId="20" fillId="0" borderId="21" xfId="5" applyFont="1" applyFill="1" applyBorder="1" applyAlignment="1">
      <alignment vertical="center" shrinkToFit="1"/>
    </xf>
    <xf numFmtId="0" fontId="32" fillId="0" borderId="21" xfId="5" applyFont="1" applyFill="1" applyBorder="1" applyAlignment="1">
      <alignment vertical="center" shrinkToFit="1"/>
    </xf>
    <xf numFmtId="38" fontId="32" fillId="0" borderId="21" xfId="1" applyFont="1" applyFill="1" applyBorder="1" applyAlignment="1">
      <alignment vertical="center"/>
    </xf>
    <xf numFmtId="0" fontId="32" fillId="0" borderId="21" xfId="5" applyFont="1" applyFill="1" applyBorder="1" applyAlignment="1">
      <alignment vertical="center"/>
    </xf>
    <xf numFmtId="0" fontId="32" fillId="0" borderId="24" xfId="5" applyFont="1" applyFill="1" applyBorder="1" applyAlignment="1">
      <alignment vertical="center" shrinkToFit="1"/>
    </xf>
    <xf numFmtId="49" fontId="32" fillId="0" borderId="0" xfId="5" applyNumberFormat="1" applyFont="1" applyFill="1" applyBorder="1" applyAlignment="1">
      <alignment vertical="center" shrinkToFit="1"/>
    </xf>
    <xf numFmtId="0" fontId="33" fillId="0" borderId="0" xfId="5" applyFont="1" applyFill="1" applyBorder="1" applyAlignment="1">
      <alignment horizontal="center" vertical="center"/>
    </xf>
    <xf numFmtId="0" fontId="32" fillId="0" borderId="0" xfId="5" applyFont="1" applyFill="1" applyBorder="1" applyAlignment="1">
      <alignment vertical="center" shrinkToFit="1"/>
    </xf>
    <xf numFmtId="0" fontId="20" fillId="0" borderId="0" xfId="5" applyFont="1" applyFill="1" applyBorder="1" applyAlignment="1">
      <alignment vertical="center" shrinkToFit="1"/>
    </xf>
    <xf numFmtId="38" fontId="32" fillId="0" borderId="0" xfId="1" applyFont="1" applyFill="1" applyBorder="1" applyAlignment="1">
      <alignment vertical="center"/>
    </xf>
    <xf numFmtId="0" fontId="32" fillId="0" borderId="0" xfId="5" applyFont="1" applyFill="1" applyBorder="1" applyAlignment="1">
      <alignment vertical="center"/>
    </xf>
    <xf numFmtId="0" fontId="27" fillId="0" borderId="0" xfId="2" applyFont="1" applyAlignment="1">
      <alignment horizontal="center" vertical="center" shrinkToFit="1"/>
    </xf>
    <xf numFmtId="0" fontId="20" fillId="0" borderId="0" xfId="5" applyFont="1" applyAlignment="1">
      <alignment horizontal="center" vertical="center" shrinkToFit="1"/>
    </xf>
    <xf numFmtId="0" fontId="32" fillId="0" borderId="0" xfId="5" applyFont="1" applyAlignment="1">
      <alignment vertical="center" shrinkToFit="1"/>
    </xf>
    <xf numFmtId="38" fontId="32" fillId="0" borderId="0" xfId="3" applyFont="1" applyAlignment="1">
      <alignment vertical="center" shrinkToFit="1"/>
    </xf>
    <xf numFmtId="38" fontId="34" fillId="0" borderId="0" xfId="3" applyFont="1" applyAlignment="1">
      <alignment vertical="center" shrinkToFit="1"/>
    </xf>
    <xf numFmtId="0" fontId="6" fillId="0" borderId="0" xfId="5" applyFont="1" applyAlignment="1">
      <alignment vertical="center" shrinkToFit="1"/>
    </xf>
    <xf numFmtId="0" fontId="15" fillId="0" borderId="0" xfId="5" applyFont="1" applyAlignment="1">
      <alignment vertical="center" shrinkToFit="1"/>
    </xf>
    <xf numFmtId="0" fontId="15" fillId="4" borderId="25" xfId="2" applyFont="1" applyFill="1" applyBorder="1" applyAlignment="1">
      <alignment horizontal="center" vertical="center" shrinkToFit="1"/>
    </xf>
    <xf numFmtId="0" fontId="15" fillId="4" borderId="26" xfId="2" applyFont="1" applyFill="1" applyBorder="1" applyAlignment="1">
      <alignment horizontal="center" vertical="center" shrinkToFit="1"/>
    </xf>
    <xf numFmtId="0" fontId="24" fillId="0" borderId="16" xfId="0" applyFont="1" applyBorder="1" applyAlignment="1">
      <alignment vertical="center" shrinkToFit="1"/>
    </xf>
    <xf numFmtId="38" fontId="24" fillId="0" borderId="16" xfId="3" applyFont="1" applyFill="1" applyBorder="1" applyAlignment="1">
      <alignment vertical="center" shrinkToFit="1"/>
    </xf>
    <xf numFmtId="0" fontId="30" fillId="5" borderId="4" xfId="2" applyFont="1" applyFill="1" applyBorder="1" applyAlignment="1">
      <alignment horizontal="center" vertical="center" shrinkToFit="1"/>
    </xf>
    <xf numFmtId="0" fontId="30" fillId="5" borderId="5" xfId="2" applyFont="1" applyFill="1" applyBorder="1" applyAlignment="1">
      <alignment horizontal="center" vertical="center" shrinkToFit="1"/>
    </xf>
    <xf numFmtId="0" fontId="30" fillId="5" borderId="6" xfId="2" applyFont="1" applyFill="1" applyBorder="1" applyAlignment="1">
      <alignment horizontal="center" vertical="center" shrinkToFit="1"/>
    </xf>
    <xf numFmtId="49" fontId="32" fillId="0" borderId="27" xfId="5" applyNumberFormat="1" applyFont="1" applyFill="1" applyBorder="1" applyAlignment="1">
      <alignment vertical="center" shrinkToFit="1"/>
    </xf>
    <xf numFmtId="49" fontId="32" fillId="0" borderId="28" xfId="5" applyNumberFormat="1" applyFont="1" applyFill="1" applyBorder="1" applyAlignment="1">
      <alignment vertical="center" shrinkToFit="1"/>
    </xf>
    <xf numFmtId="0" fontId="30" fillId="5" borderId="29" xfId="2" applyFont="1" applyFill="1" applyBorder="1" applyAlignment="1">
      <alignment horizontal="center" vertical="center" shrinkToFit="1"/>
    </xf>
    <xf numFmtId="0" fontId="30" fillId="5" borderId="30" xfId="2" applyFont="1" applyFill="1" applyBorder="1" applyAlignment="1">
      <alignment horizontal="center" vertical="center" shrinkToFit="1"/>
    </xf>
    <xf numFmtId="0" fontId="30" fillId="5" borderId="31" xfId="2" applyFont="1" applyFill="1" applyBorder="1" applyAlignment="1">
      <alignment horizontal="center" vertical="center" shrinkToFit="1"/>
    </xf>
    <xf numFmtId="0" fontId="32" fillId="0" borderId="0" xfId="5" applyFont="1">
      <alignment vertical="center"/>
    </xf>
    <xf numFmtId="38" fontId="19" fillId="4" borderId="8" xfId="3" applyFont="1" applyFill="1" applyBorder="1" applyAlignment="1">
      <alignment horizontal="center" vertical="center" shrinkToFit="1"/>
    </xf>
    <xf numFmtId="49" fontId="32" fillId="0" borderId="32" xfId="5" applyNumberFormat="1" applyFont="1" applyFill="1" applyBorder="1" applyAlignment="1">
      <alignment vertical="center" shrinkToFit="1"/>
    </xf>
    <xf numFmtId="49" fontId="32" fillId="0" borderId="33" xfId="5" applyNumberFormat="1" applyFont="1" applyFill="1" applyBorder="1" applyAlignment="1">
      <alignment vertical="center" shrinkToFit="1"/>
    </xf>
    <xf numFmtId="0" fontId="30" fillId="3" borderId="4" xfId="2" applyFont="1" applyFill="1" applyBorder="1" applyAlignment="1">
      <alignment horizontal="center" vertical="center" shrinkToFit="1"/>
    </xf>
    <xf numFmtId="0" fontId="30" fillId="3" borderId="5" xfId="2" applyFont="1" applyFill="1" applyBorder="1" applyAlignment="1">
      <alignment horizontal="center" vertical="center" shrinkToFit="1"/>
    </xf>
    <xf numFmtId="0" fontId="30" fillId="3" borderId="6" xfId="2" applyFont="1" applyFill="1" applyBorder="1" applyAlignment="1">
      <alignment horizontal="center" vertical="center" shrinkToFit="1"/>
    </xf>
    <xf numFmtId="0" fontId="20" fillId="0" borderId="17" xfId="5" applyFont="1" applyFill="1" applyBorder="1" applyAlignment="1">
      <alignment horizontal="center" vertical="center"/>
    </xf>
    <xf numFmtId="0" fontId="15" fillId="4" borderId="34" xfId="2" applyFont="1" applyFill="1" applyBorder="1" applyAlignment="1">
      <alignment horizontal="center" vertical="center" shrinkToFit="1"/>
    </xf>
    <xf numFmtId="0" fontId="15" fillId="4" borderId="35" xfId="2" applyFont="1" applyFill="1" applyBorder="1" applyAlignment="1">
      <alignment horizontal="center" vertical="center" shrinkToFit="1"/>
    </xf>
    <xf numFmtId="0" fontId="15" fillId="4" borderId="35" xfId="2" applyFont="1" applyFill="1" applyBorder="1" applyAlignment="1">
      <alignment horizontal="center" vertical="center" shrinkToFit="1"/>
    </xf>
    <xf numFmtId="0" fontId="20" fillId="4" borderId="35" xfId="2" applyFont="1" applyFill="1" applyBorder="1" applyAlignment="1">
      <alignment horizontal="center" vertical="center" shrinkToFit="1"/>
    </xf>
    <xf numFmtId="38" fontId="15" fillId="4" borderId="35" xfId="3" applyFont="1" applyFill="1" applyBorder="1" applyAlignment="1">
      <alignment horizontal="center" vertical="center" shrinkToFit="1"/>
    </xf>
    <xf numFmtId="0" fontId="15" fillId="4" borderId="36" xfId="2" applyFont="1" applyFill="1" applyBorder="1" applyAlignment="1">
      <alignment horizontal="center" vertical="center" shrinkToFit="1"/>
    </xf>
    <xf numFmtId="0" fontId="32" fillId="0" borderId="20" xfId="6" applyBorder="1" applyAlignment="1">
      <alignment vertical="center" shrinkToFit="1"/>
    </xf>
    <xf numFmtId="0" fontId="32" fillId="0" borderId="21" xfId="6" applyBorder="1" applyAlignment="1">
      <alignment vertical="center" shrinkToFit="1"/>
    </xf>
    <xf numFmtId="0" fontId="33" fillId="0" borderId="22" xfId="7" applyFont="1" applyBorder="1" applyAlignment="1">
      <alignment vertical="center" shrinkToFit="1"/>
    </xf>
    <xf numFmtId="0" fontId="33" fillId="0" borderId="23" xfId="7" applyFont="1" applyBorder="1" applyAlignment="1">
      <alignment vertical="center" shrinkToFit="1"/>
    </xf>
    <xf numFmtId="0" fontId="20" fillId="0" borderId="21" xfId="2" applyFont="1" applyBorder="1" applyAlignment="1">
      <alignment horizontal="center" vertical="center" shrinkToFit="1"/>
    </xf>
    <xf numFmtId="0" fontId="32" fillId="0" borderId="21" xfId="7" applyFont="1" applyBorder="1" applyAlignment="1">
      <alignment vertical="center" shrinkToFit="1"/>
    </xf>
    <xf numFmtId="38" fontId="32" fillId="0" borderId="21" xfId="3" applyFont="1" applyFill="1" applyBorder="1" applyAlignment="1">
      <alignment vertical="center" shrinkToFit="1"/>
    </xf>
    <xf numFmtId="0" fontId="32" fillId="0" borderId="24" xfId="7" applyFont="1" applyBorder="1" applyAlignment="1">
      <alignment vertical="center" shrinkToFit="1"/>
    </xf>
    <xf numFmtId="0" fontId="32" fillId="0" borderId="0" xfId="7" applyFont="1">
      <alignment vertical="center"/>
    </xf>
    <xf numFmtId="0" fontId="32" fillId="0" borderId="0" xfId="6" applyAlignment="1">
      <alignment vertical="center" shrinkToFit="1"/>
    </xf>
    <xf numFmtId="0" fontId="33" fillId="0" borderId="0" xfId="7" applyFont="1" applyAlignment="1">
      <alignment vertical="center" shrinkToFit="1"/>
    </xf>
    <xf numFmtId="0" fontId="32" fillId="0" borderId="0" xfId="7" applyFont="1" applyAlignment="1">
      <alignment vertical="center" shrinkToFit="1"/>
    </xf>
    <xf numFmtId="38" fontId="32" fillId="0" borderId="0" xfId="3" applyFont="1" applyFill="1" applyBorder="1" applyAlignment="1">
      <alignment vertical="center" shrinkToFit="1"/>
    </xf>
    <xf numFmtId="0" fontId="24" fillId="0" borderId="20" xfId="2" applyFont="1" applyBorder="1" applyAlignment="1">
      <alignment vertical="center" shrinkToFit="1"/>
    </xf>
    <xf numFmtId="0" fontId="24" fillId="0" borderId="21" xfId="2" applyFont="1" applyBorder="1" applyAlignment="1">
      <alignment vertical="center" shrinkToFit="1"/>
    </xf>
    <xf numFmtId="0" fontId="27" fillId="0" borderId="22" xfId="2" applyFont="1" applyBorder="1" applyAlignment="1">
      <alignment horizontal="center" vertical="center" shrinkToFit="1"/>
    </xf>
    <xf numFmtId="0" fontId="24" fillId="0" borderId="37" xfId="2" applyFont="1" applyBorder="1" applyAlignment="1">
      <alignment vertical="center" shrinkToFit="1"/>
    </xf>
    <xf numFmtId="0" fontId="20" fillId="0" borderId="21" xfId="2" applyFont="1" applyBorder="1" applyAlignment="1">
      <alignment vertical="center" shrinkToFit="1"/>
    </xf>
    <xf numFmtId="38" fontId="24" fillId="0" borderId="21" xfId="3" applyFont="1" applyFill="1" applyBorder="1" applyAlignment="1">
      <alignment vertical="center" shrinkToFit="1"/>
    </xf>
    <xf numFmtId="0" fontId="24" fillId="0" borderId="24" xfId="2" applyFont="1" applyBorder="1" applyAlignment="1">
      <alignment vertical="center" shrinkToFit="1"/>
    </xf>
    <xf numFmtId="0" fontId="30" fillId="6" borderId="38" xfId="2" applyFont="1" applyFill="1" applyBorder="1" applyAlignment="1">
      <alignment horizontal="center" vertical="center" shrinkToFit="1"/>
    </xf>
    <xf numFmtId="0" fontId="30" fillId="6" borderId="39" xfId="2" applyFont="1" applyFill="1" applyBorder="1" applyAlignment="1">
      <alignment horizontal="center" vertical="center" shrinkToFit="1"/>
    </xf>
    <xf numFmtId="0" fontId="30" fillId="6" borderId="40" xfId="2" applyFont="1" applyFill="1" applyBorder="1" applyAlignment="1">
      <alignment horizontal="center" vertical="center" shrinkToFit="1"/>
    </xf>
    <xf numFmtId="0" fontId="35" fillId="0" borderId="0" xfId="2" applyFont="1" applyAlignment="1">
      <alignment vertical="center" shrinkToFit="1"/>
    </xf>
    <xf numFmtId="0" fontId="15" fillId="4" borderId="41" xfId="2" applyFont="1" applyFill="1" applyBorder="1" applyAlignment="1">
      <alignment horizontal="center" vertical="center" shrinkToFit="1"/>
    </xf>
    <xf numFmtId="0" fontId="15" fillId="4" borderId="42" xfId="2" applyFont="1" applyFill="1" applyBorder="1" applyAlignment="1">
      <alignment horizontal="center" vertical="center" shrinkToFit="1"/>
    </xf>
    <xf numFmtId="0" fontId="15" fillId="4" borderId="42" xfId="2" applyFont="1" applyFill="1" applyBorder="1" applyAlignment="1">
      <alignment horizontal="center" vertical="center" shrinkToFit="1"/>
    </xf>
    <xf numFmtId="0" fontId="20" fillId="4" borderId="42" xfId="2" applyFont="1" applyFill="1" applyBorder="1" applyAlignment="1">
      <alignment horizontal="center" vertical="center" shrinkToFit="1"/>
    </xf>
    <xf numFmtId="38" fontId="15" fillId="4" borderId="42" xfId="3" applyFont="1" applyFill="1" applyBorder="1" applyAlignment="1">
      <alignment horizontal="center" vertical="center" shrinkToFit="1"/>
    </xf>
    <xf numFmtId="38" fontId="19" fillId="4" borderId="42" xfId="3" applyFont="1" applyFill="1" applyBorder="1" applyAlignment="1">
      <alignment horizontal="center" vertical="center" shrinkToFit="1"/>
    </xf>
    <xf numFmtId="0" fontId="15" fillId="4" borderId="43" xfId="2" applyFont="1" applyFill="1" applyBorder="1" applyAlignment="1">
      <alignment horizontal="center" vertical="center" shrinkToFit="1"/>
    </xf>
    <xf numFmtId="49" fontId="32" fillId="0" borderId="44" xfId="5" applyNumberFormat="1" applyFont="1" applyFill="1" applyBorder="1" applyAlignment="1">
      <alignment vertical="center" shrinkToFit="1"/>
    </xf>
    <xf numFmtId="49" fontId="32" fillId="0" borderId="45" xfId="5" applyNumberFormat="1" applyFont="1" applyFill="1" applyBorder="1" applyAlignment="1">
      <alignment vertical="center" shrinkToFit="1"/>
    </xf>
    <xf numFmtId="0" fontId="33" fillId="0" borderId="46" xfId="5" applyFont="1" applyFill="1" applyBorder="1" applyAlignment="1">
      <alignment horizontal="center" vertical="center"/>
    </xf>
    <xf numFmtId="0" fontId="32" fillId="0" borderId="47" xfId="5" applyFont="1" applyFill="1" applyBorder="1" applyAlignment="1">
      <alignment vertical="center" shrinkToFit="1"/>
    </xf>
    <xf numFmtId="0" fontId="20" fillId="0" borderId="45" xfId="5" applyFont="1" applyFill="1" applyBorder="1" applyAlignment="1">
      <alignment vertical="center" shrinkToFit="1"/>
    </xf>
    <xf numFmtId="0" fontId="32" fillId="0" borderId="45" xfId="5" applyFont="1" applyFill="1" applyBorder="1" applyAlignment="1">
      <alignment vertical="center" shrinkToFit="1"/>
    </xf>
    <xf numFmtId="38" fontId="32" fillId="0" borderId="45" xfId="1" applyFont="1" applyFill="1" applyBorder="1" applyAlignment="1">
      <alignment vertical="center"/>
    </xf>
    <xf numFmtId="0" fontId="32" fillId="0" borderId="45" xfId="5" applyFont="1" applyFill="1" applyBorder="1" applyAlignment="1">
      <alignment vertical="center"/>
    </xf>
    <xf numFmtId="0" fontId="32" fillId="0" borderId="48" xfId="5" applyFont="1" applyFill="1" applyBorder="1" applyAlignment="1">
      <alignment vertical="center" shrinkToFit="1"/>
    </xf>
    <xf numFmtId="49" fontId="32" fillId="0" borderId="49" xfId="5" applyNumberFormat="1" applyFont="1" applyFill="1" applyBorder="1" applyAlignment="1">
      <alignment vertical="center" shrinkToFit="1"/>
    </xf>
    <xf numFmtId="49" fontId="32" fillId="0" borderId="50" xfId="5" applyNumberFormat="1" applyFont="1" applyFill="1" applyBorder="1" applyAlignment="1">
      <alignment vertical="center" shrinkToFit="1"/>
    </xf>
    <xf numFmtId="0" fontId="33" fillId="0" borderId="51" xfId="5" applyFont="1" applyFill="1" applyBorder="1" applyAlignment="1">
      <alignment horizontal="center" vertical="center"/>
    </xf>
    <xf numFmtId="0" fontId="32" fillId="0" borderId="52" xfId="5" applyFont="1" applyFill="1" applyBorder="1" applyAlignment="1">
      <alignment vertical="center" shrinkToFit="1"/>
    </xf>
    <xf numFmtId="0" fontId="20" fillId="0" borderId="50" xfId="5" applyFont="1" applyFill="1" applyBorder="1" applyAlignment="1">
      <alignment vertical="center" shrinkToFit="1"/>
    </xf>
    <xf numFmtId="0" fontId="32" fillId="0" borderId="50" xfId="5" applyFont="1" applyFill="1" applyBorder="1" applyAlignment="1">
      <alignment vertical="center" shrinkToFit="1"/>
    </xf>
    <xf numFmtId="38" fontId="32" fillId="0" borderId="50" xfId="1" applyFont="1" applyFill="1" applyBorder="1" applyAlignment="1">
      <alignment vertical="center"/>
    </xf>
    <xf numFmtId="0" fontId="32" fillId="0" borderId="50" xfId="5" applyFont="1" applyFill="1" applyBorder="1" applyAlignment="1">
      <alignment vertical="center"/>
    </xf>
    <xf numFmtId="0" fontId="32" fillId="0" borderId="53" xfId="5" applyFont="1" applyFill="1" applyBorder="1" applyAlignment="1">
      <alignment vertical="center" shrinkToFit="1"/>
    </xf>
    <xf numFmtId="49" fontId="32" fillId="0" borderId="54" xfId="5" applyNumberFormat="1" applyFont="1" applyFill="1" applyBorder="1" applyAlignment="1">
      <alignment vertical="center" shrinkToFit="1"/>
    </xf>
    <xf numFmtId="49" fontId="32" fillId="0" borderId="55" xfId="5" applyNumberFormat="1" applyFont="1" applyFill="1" applyBorder="1" applyAlignment="1">
      <alignment vertical="center" shrinkToFit="1"/>
    </xf>
    <xf numFmtId="49" fontId="32" fillId="0" borderId="56" xfId="5" applyNumberFormat="1" applyFont="1" applyFill="1" applyBorder="1" applyAlignment="1">
      <alignment vertical="center" shrinkToFit="1"/>
    </xf>
    <xf numFmtId="49" fontId="32" fillId="0" borderId="57" xfId="5" applyNumberFormat="1" applyFont="1" applyFill="1" applyBorder="1" applyAlignment="1">
      <alignment vertical="center" shrinkToFit="1"/>
    </xf>
    <xf numFmtId="0" fontId="27" fillId="0" borderId="51" xfId="5" applyFont="1" applyFill="1" applyBorder="1" applyAlignment="1">
      <alignment horizontal="center" vertical="center"/>
    </xf>
    <xf numFmtId="0" fontId="24" fillId="0" borderId="52" xfId="5" applyFont="1" applyFill="1" applyBorder="1" applyAlignment="1">
      <alignment vertical="center" shrinkToFit="1"/>
    </xf>
    <xf numFmtId="0" fontId="24" fillId="0" borderId="50" xfId="5" applyFont="1" applyFill="1" applyBorder="1" applyAlignment="1">
      <alignment vertical="center" shrinkToFit="1"/>
    </xf>
    <xf numFmtId="0" fontId="24" fillId="0" borderId="53" xfId="5" applyFont="1" applyFill="1" applyBorder="1" applyAlignment="1">
      <alignment vertical="center" shrinkToFit="1"/>
    </xf>
    <xf numFmtId="0" fontId="20" fillId="0" borderId="51" xfId="5" applyFont="1" applyFill="1" applyBorder="1" applyAlignment="1">
      <alignment horizontal="center" vertical="center"/>
    </xf>
    <xf numFmtId="49" fontId="32" fillId="0" borderId="58" xfId="5" applyNumberFormat="1" applyFont="1" applyFill="1" applyBorder="1" applyAlignment="1">
      <alignment vertical="center" shrinkToFit="1"/>
    </xf>
    <xf numFmtId="49" fontId="32" fillId="0" borderId="59" xfId="5" applyNumberFormat="1" applyFont="1" applyFill="1" applyBorder="1" applyAlignment="1">
      <alignment vertical="center" shrinkToFit="1"/>
    </xf>
    <xf numFmtId="0" fontId="33" fillId="0" borderId="60" xfId="5" applyFont="1" applyFill="1" applyBorder="1" applyAlignment="1">
      <alignment horizontal="center" vertical="center"/>
    </xf>
    <xf numFmtId="0" fontId="32" fillId="0" borderId="61" xfId="5" applyFont="1" applyFill="1" applyBorder="1" applyAlignment="1">
      <alignment vertical="center" shrinkToFit="1"/>
    </xf>
    <xf numFmtId="0" fontId="20" fillId="0" borderId="59" xfId="5" applyFont="1" applyFill="1" applyBorder="1" applyAlignment="1">
      <alignment vertical="center" shrinkToFit="1"/>
    </xf>
    <xf numFmtId="0" fontId="32" fillId="0" borderId="59" xfId="5" applyFont="1" applyFill="1" applyBorder="1" applyAlignment="1">
      <alignment vertical="center" shrinkToFit="1"/>
    </xf>
    <xf numFmtId="38" fontId="32" fillId="0" borderId="59" xfId="1" applyFont="1" applyFill="1" applyBorder="1" applyAlignment="1">
      <alignment vertical="center"/>
    </xf>
    <xf numFmtId="0" fontId="32" fillId="0" borderId="59" xfId="5" applyFont="1" applyFill="1" applyBorder="1" applyAlignment="1">
      <alignment vertical="center"/>
    </xf>
    <xf numFmtId="0" fontId="32" fillId="0" borderId="62" xfId="5" applyFont="1" applyFill="1" applyBorder="1" applyAlignment="1">
      <alignment vertical="center" shrinkToFit="1"/>
    </xf>
    <xf numFmtId="49" fontId="32" fillId="0" borderId="0" xfId="5" applyNumberFormat="1" applyFont="1" applyFill="1" applyAlignment="1">
      <alignment vertical="center" shrinkToFit="1"/>
    </xf>
    <xf numFmtId="0" fontId="33" fillId="0" borderId="0" xfId="5" applyFont="1" applyFill="1" applyAlignment="1">
      <alignment horizontal="center" vertical="center"/>
    </xf>
    <xf numFmtId="0" fontId="32" fillId="0" borderId="0" xfId="5" applyFont="1" applyFill="1" applyAlignment="1">
      <alignment vertical="center" shrinkToFit="1"/>
    </xf>
    <xf numFmtId="0" fontId="20" fillId="0" borderId="0" xfId="5" applyFont="1" applyFill="1" applyAlignment="1">
      <alignment vertical="center" shrinkToFit="1"/>
    </xf>
    <xf numFmtId="38" fontId="32" fillId="0" borderId="0" xfId="1" applyFont="1" applyFill="1" applyAlignment="1">
      <alignment vertical="center"/>
    </xf>
    <xf numFmtId="0" fontId="32" fillId="0" borderId="0" xfId="5" applyFont="1" applyFill="1" applyAlignment="1">
      <alignment vertical="center"/>
    </xf>
  </cellXfs>
  <cellStyles count="8">
    <cellStyle name="桁区切り" xfId="1" builtinId="6"/>
    <cellStyle name="桁区切り 2" xfId="3"/>
    <cellStyle name="標準" xfId="0" builtinId="0"/>
    <cellStyle name="標準 2 2" xfId="5"/>
    <cellStyle name="標準 2 3" xfId="2"/>
    <cellStyle name="標準 4" xfId="7"/>
    <cellStyle name="標準 5 2" xfId="4"/>
    <cellStyle name="標準_データ_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tabSelected="1" zoomScaleNormal="100" workbookViewId="0">
      <selection sqref="A1:M1"/>
    </sheetView>
  </sheetViews>
  <sheetFormatPr defaultColWidth="9.125" defaultRowHeight="19.899999999999999" customHeight="1"/>
  <cols>
    <col min="1" max="1" width="27.625" style="216" customWidth="1"/>
    <col min="2" max="2" width="9.625" style="216" customWidth="1"/>
    <col min="3" max="3" width="7.125" style="215" customWidth="1"/>
    <col min="4" max="4" width="2.125" style="216" customWidth="1"/>
    <col min="5" max="5" width="7.625" style="217" customWidth="1"/>
    <col min="6" max="6" width="43.625" style="216" customWidth="1"/>
    <col min="7" max="7" width="11.625" style="216" customWidth="1"/>
    <col min="8" max="8" width="8.625" style="218" hidden="1" customWidth="1"/>
    <col min="9" max="9" width="8.625" style="218" customWidth="1"/>
    <col min="10" max="10" width="2.125" style="216" customWidth="1"/>
    <col min="11" max="11" width="8.625" style="219" hidden="1" customWidth="1"/>
    <col min="12" max="12" width="8.625" style="218" hidden="1" customWidth="1"/>
    <col min="13" max="13" width="15.625" style="216" customWidth="1"/>
    <col min="14" max="16384" width="9.125" style="89"/>
  </cols>
  <sheetData>
    <row r="1" spans="1:13" s="4" customFormat="1" ht="30" customHeight="1" thickTop="1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4" customFormat="1" ht="6" customHeight="1" thickTop="1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s="4" customFormat="1" ht="30" customHeight="1" thickTop="1" thickBot="1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13" s="4" customFormat="1" ht="9.75" customHeight="1" thickTop="1">
      <c r="A4" s="11"/>
      <c r="B4" s="12"/>
      <c r="C4" s="13"/>
      <c r="D4" s="14"/>
      <c r="E4" s="15"/>
      <c r="F4" s="12"/>
      <c r="G4" s="12"/>
      <c r="H4" s="16"/>
      <c r="I4" s="16"/>
      <c r="J4" s="17"/>
      <c r="K4" s="16"/>
      <c r="L4" s="18"/>
      <c r="M4" s="19"/>
    </row>
    <row r="5" spans="1:13" s="4" customFormat="1" ht="20.100000000000001" customHeight="1">
      <c r="B5" s="20"/>
      <c r="C5" s="20"/>
      <c r="D5" s="20"/>
      <c r="E5" s="20"/>
      <c r="F5" s="20"/>
      <c r="G5" s="20"/>
      <c r="H5" s="20"/>
      <c r="I5" s="21"/>
      <c r="J5" s="22"/>
      <c r="K5" s="21"/>
      <c r="L5" s="23"/>
    </row>
    <row r="6" spans="1:13" s="32" customFormat="1" ht="9.75" customHeight="1">
      <c r="A6" s="24"/>
      <c r="B6" s="25"/>
      <c r="C6" s="26"/>
      <c r="D6" s="27"/>
      <c r="E6" s="28"/>
      <c r="F6" s="25"/>
      <c r="G6" s="25"/>
      <c r="H6" s="29"/>
      <c r="I6" s="29"/>
      <c r="J6" s="30"/>
      <c r="K6" s="29"/>
      <c r="L6" s="31"/>
    </row>
    <row r="7" spans="1:13" s="32" customFormat="1" ht="20.100000000000001" customHeight="1">
      <c r="A7" s="33" t="s">
        <v>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3" s="32" customFormat="1" ht="20.100000000000001" customHeight="1">
      <c r="A8" s="33" t="s">
        <v>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3" s="32" customFormat="1" ht="9.75" customHeight="1">
      <c r="C9" s="34"/>
      <c r="D9" s="35"/>
      <c r="E9" s="36"/>
      <c r="H9" s="37"/>
      <c r="I9" s="37"/>
      <c r="J9" s="38"/>
      <c r="K9" s="37"/>
      <c r="L9" s="37"/>
    </row>
    <row r="10" spans="1:13" s="32" customFormat="1" ht="20.100000000000001" customHeight="1">
      <c r="A10" s="39"/>
      <c r="B10" s="40" t="s">
        <v>4</v>
      </c>
      <c r="C10" s="34"/>
      <c r="D10" s="41"/>
      <c r="E10" s="36"/>
      <c r="F10" s="42"/>
      <c r="G10" s="39"/>
      <c r="H10" s="43"/>
      <c r="I10" s="43"/>
      <c r="J10" s="44"/>
      <c r="K10" s="43"/>
      <c r="L10" s="43"/>
      <c r="M10" s="39"/>
    </row>
    <row r="11" spans="1:13" s="32" customFormat="1" ht="20.100000000000001" customHeight="1">
      <c r="B11" s="42" t="s">
        <v>5</v>
      </c>
      <c r="C11" s="34"/>
      <c r="D11" s="35"/>
      <c r="E11" s="36"/>
      <c r="H11" s="37"/>
      <c r="I11" s="37"/>
      <c r="J11" s="38"/>
      <c r="K11" s="37"/>
      <c r="L11" s="37"/>
    </row>
    <row r="12" spans="1:13" s="32" customFormat="1" ht="20.100000000000001" customHeight="1">
      <c r="B12" s="42" t="s">
        <v>6</v>
      </c>
      <c r="C12" s="34"/>
      <c r="D12" s="35"/>
      <c r="E12" s="36"/>
      <c r="H12" s="37"/>
      <c r="I12" s="37"/>
      <c r="J12" s="38"/>
      <c r="K12" s="37"/>
      <c r="L12" s="37"/>
    </row>
    <row r="13" spans="1:13" s="32" customFormat="1" ht="6.75" customHeight="1">
      <c r="A13" s="39"/>
      <c r="C13" s="34"/>
      <c r="D13" s="41"/>
      <c r="E13" s="36"/>
      <c r="F13" s="42"/>
      <c r="G13" s="39"/>
      <c r="H13" s="43"/>
      <c r="I13" s="43"/>
      <c r="J13" s="44"/>
      <c r="K13" s="43"/>
      <c r="L13" s="43"/>
      <c r="M13" s="39"/>
    </row>
    <row r="14" spans="1:13" s="32" customFormat="1" ht="20.100000000000001" customHeight="1">
      <c r="A14" s="39"/>
      <c r="B14" s="39"/>
      <c r="C14" s="45" t="s">
        <v>7</v>
      </c>
      <c r="D14" s="46"/>
      <c r="E14" s="47"/>
      <c r="G14" s="39"/>
      <c r="H14" s="43"/>
      <c r="I14" s="43"/>
      <c r="J14" s="44"/>
      <c r="K14" s="43"/>
      <c r="L14" s="43"/>
      <c r="M14" s="39"/>
    </row>
    <row r="15" spans="1:13" s="48" customFormat="1" ht="20.100000000000001" customHeight="1">
      <c r="C15" s="45" t="s">
        <v>8</v>
      </c>
      <c r="D15" s="49"/>
      <c r="E15" s="50"/>
      <c r="H15" s="51"/>
      <c r="I15" s="51"/>
      <c r="J15" s="52"/>
      <c r="K15" s="51"/>
      <c r="L15" s="51"/>
    </row>
    <row r="16" spans="1:13" s="48" customFormat="1" ht="9.75" customHeight="1">
      <c r="C16" s="53"/>
      <c r="D16" s="49"/>
      <c r="E16" s="50"/>
      <c r="H16" s="51"/>
      <c r="I16" s="51"/>
      <c r="J16" s="52"/>
      <c r="K16" s="51"/>
      <c r="L16" s="51"/>
    </row>
    <row r="17" spans="1:13" s="48" customFormat="1" ht="9.75" customHeight="1">
      <c r="C17" s="54"/>
      <c r="D17" s="49"/>
      <c r="E17" s="50"/>
      <c r="F17" s="45"/>
      <c r="H17" s="51"/>
      <c r="I17" s="51"/>
      <c r="J17" s="52"/>
      <c r="K17" s="51"/>
      <c r="L17" s="51"/>
    </row>
    <row r="18" spans="1:13" s="48" customFormat="1" ht="20.100000000000001" customHeight="1">
      <c r="B18" s="55" t="s">
        <v>9</v>
      </c>
      <c r="C18" s="54"/>
      <c r="D18" s="49"/>
      <c r="E18" s="50"/>
      <c r="F18" s="45"/>
      <c r="H18" s="51"/>
      <c r="I18" s="51"/>
      <c r="J18" s="52"/>
      <c r="K18" s="51"/>
      <c r="L18" s="51"/>
    </row>
    <row r="19" spans="1:13" s="48" customFormat="1" ht="20.100000000000001" customHeight="1">
      <c r="B19" s="55" t="s">
        <v>10</v>
      </c>
      <c r="C19" s="54"/>
      <c r="D19" s="49"/>
      <c r="E19" s="50"/>
      <c r="F19" s="45"/>
      <c r="H19" s="51"/>
      <c r="I19" s="51"/>
      <c r="J19" s="52"/>
      <c r="K19" s="51"/>
      <c r="L19" s="51"/>
    </row>
    <row r="20" spans="1:13" s="48" customFormat="1" ht="8.25" customHeight="1">
      <c r="B20" s="55"/>
      <c r="C20" s="54"/>
      <c r="D20" s="49"/>
      <c r="E20" s="50"/>
      <c r="F20" s="45"/>
      <c r="H20" s="51"/>
      <c r="I20" s="51"/>
      <c r="J20" s="52"/>
      <c r="K20" s="51"/>
      <c r="L20" s="51"/>
    </row>
    <row r="21" spans="1:13" s="48" customFormat="1" ht="20.100000000000001" customHeight="1">
      <c r="B21" s="55" t="s">
        <v>11</v>
      </c>
      <c r="C21" s="54"/>
      <c r="D21" s="49"/>
      <c r="E21" s="50"/>
      <c r="F21" s="45"/>
      <c r="H21" s="51"/>
      <c r="I21" s="51"/>
      <c r="J21" s="52"/>
      <c r="K21" s="51"/>
      <c r="L21" s="51"/>
    </row>
    <row r="22" spans="1:13" s="48" customFormat="1" ht="8.25" customHeight="1">
      <c r="B22" s="55"/>
      <c r="C22" s="54"/>
      <c r="D22" s="49"/>
      <c r="E22" s="50"/>
      <c r="F22" s="45"/>
      <c r="H22" s="51"/>
      <c r="I22" s="51"/>
      <c r="J22" s="52"/>
      <c r="K22" s="51"/>
      <c r="L22" s="51"/>
    </row>
    <row r="23" spans="1:13" s="48" customFormat="1" ht="19.5" customHeight="1">
      <c r="B23" s="56" t="s">
        <v>12</v>
      </c>
      <c r="C23" s="54"/>
      <c r="D23" s="57"/>
      <c r="E23" s="50"/>
      <c r="F23" s="45"/>
      <c r="H23" s="51"/>
      <c r="I23" s="51"/>
      <c r="J23" s="52"/>
      <c r="K23" s="51"/>
      <c r="L23" s="51"/>
    </row>
    <row r="24" spans="1:13" s="48" customFormat="1" ht="19.5" customHeight="1">
      <c r="B24" s="56" t="s">
        <v>13</v>
      </c>
      <c r="C24" s="54"/>
      <c r="D24" s="57"/>
      <c r="E24" s="50"/>
      <c r="F24" s="45"/>
      <c r="H24" s="51"/>
      <c r="I24" s="51"/>
      <c r="J24" s="52"/>
      <c r="K24" s="51"/>
      <c r="L24" s="51"/>
    </row>
    <row r="25" spans="1:13" s="48" customFormat="1" ht="9" customHeight="1">
      <c r="B25" s="56"/>
      <c r="C25" s="54"/>
      <c r="D25" s="57"/>
      <c r="E25" s="50"/>
      <c r="F25" s="45"/>
      <c r="H25" s="51"/>
      <c r="I25" s="51"/>
      <c r="J25" s="52"/>
      <c r="K25" s="51"/>
      <c r="L25" s="51"/>
    </row>
    <row r="26" spans="1:13" s="62" customFormat="1" ht="6" customHeight="1" thickBot="1">
      <c r="A26" s="58"/>
      <c r="B26" s="58"/>
      <c r="C26" s="59"/>
      <c r="D26" s="49"/>
      <c r="E26" s="50"/>
      <c r="F26" s="60"/>
      <c r="G26" s="58"/>
      <c r="H26" s="61"/>
      <c r="I26" s="61"/>
      <c r="J26" s="52"/>
      <c r="K26" s="61"/>
      <c r="L26" s="61"/>
      <c r="M26" s="58"/>
    </row>
    <row r="27" spans="1:13" s="71" customFormat="1" ht="20.100000000000001" customHeight="1" thickBot="1">
      <c r="A27" s="63" t="s">
        <v>14</v>
      </c>
      <c r="B27" s="64"/>
      <c r="C27" s="64"/>
      <c r="D27" s="65"/>
      <c r="E27" s="66"/>
      <c r="F27" s="67"/>
      <c r="G27" s="67"/>
      <c r="H27" s="68"/>
      <c r="I27" s="68"/>
      <c r="J27" s="69"/>
      <c r="K27" s="68"/>
      <c r="L27" s="68"/>
      <c r="M27" s="70">
        <v>45769</v>
      </c>
    </row>
    <row r="28" spans="1:13" s="71" customFormat="1" ht="20.100000000000001" customHeight="1" thickBot="1">
      <c r="A28" s="13"/>
      <c r="B28" s="13"/>
      <c r="C28" s="13"/>
      <c r="D28" s="72"/>
      <c r="E28" s="66"/>
      <c r="F28" s="67"/>
      <c r="G28" s="67"/>
      <c r="H28" s="68"/>
      <c r="I28" s="73" t="s">
        <v>15</v>
      </c>
      <c r="J28" s="69"/>
      <c r="K28" s="68"/>
      <c r="L28" s="68"/>
      <c r="M28" s="67"/>
    </row>
    <row r="29" spans="1:13" s="71" customFormat="1" ht="20.100000000000001" customHeight="1" thickTop="1" thickBot="1">
      <c r="A29" s="74" t="s">
        <v>16</v>
      </c>
      <c r="B29" s="75" t="s">
        <v>17</v>
      </c>
      <c r="C29" s="76" t="s">
        <v>18</v>
      </c>
      <c r="D29" s="76"/>
      <c r="E29" s="77"/>
      <c r="F29" s="75" t="s">
        <v>19</v>
      </c>
      <c r="G29" s="75" t="s">
        <v>20</v>
      </c>
      <c r="H29" s="78" t="s">
        <v>21</v>
      </c>
      <c r="I29" s="78" t="s">
        <v>22</v>
      </c>
      <c r="J29" s="78"/>
      <c r="K29" s="78"/>
      <c r="L29" s="78" t="s">
        <v>23</v>
      </c>
      <c r="M29" s="79" t="s">
        <v>24</v>
      </c>
    </row>
    <row r="30" spans="1:13" ht="19.899999999999999" customHeight="1">
      <c r="A30" s="80" t="s">
        <v>25</v>
      </c>
      <c r="B30" s="81" t="s">
        <v>26</v>
      </c>
      <c r="C30" s="82">
        <v>10010</v>
      </c>
      <c r="D30" s="83"/>
      <c r="E30" s="84"/>
      <c r="F30" s="85"/>
      <c r="G30" s="85"/>
      <c r="H30" s="86"/>
      <c r="I30" s="86" t="str">
        <f>IF(ROUND(H30*1.1,0)=0,"",ROUND(H30*1.1,0))</f>
        <v/>
      </c>
      <c r="J30" s="85"/>
      <c r="K30" s="87" t="str">
        <f>IF(ROUND(H30*0.9,0)=0,"",ROUND(H30*0.9,0))</f>
        <v/>
      </c>
      <c r="L30" s="86" t="str">
        <f>IFERROR(ROUND(K30*1.1,0),"")</f>
        <v/>
      </c>
      <c r="M30" s="88"/>
    </row>
    <row r="31" spans="1:13" ht="19.899999999999999" customHeight="1">
      <c r="A31" s="90" t="s">
        <v>27</v>
      </c>
      <c r="B31" s="91" t="s">
        <v>28</v>
      </c>
      <c r="C31" s="92">
        <v>10020</v>
      </c>
      <c r="D31" s="93"/>
      <c r="E31" s="94"/>
      <c r="F31" s="95" t="s">
        <v>29</v>
      </c>
      <c r="G31" s="95" t="s">
        <v>30</v>
      </c>
      <c r="H31" s="96">
        <v>936</v>
      </c>
      <c r="I31" s="96">
        <f>IF(ROUND(H31*1.1,0)=0,"",ROUND(H31*1.1,0))</f>
        <v>1030</v>
      </c>
      <c r="J31" s="95"/>
      <c r="K31" s="97">
        <f>IF(ROUND(H31*0.9,0)=0,"",ROUND(H31*0.9,0))</f>
        <v>842</v>
      </c>
      <c r="L31" s="96">
        <f>IFERROR(ROUND(K31*1.1,0),"")</f>
        <v>926</v>
      </c>
      <c r="M31" s="98"/>
    </row>
    <row r="32" spans="1:13" ht="19.899999999999999" customHeight="1" thickBot="1">
      <c r="A32" s="99"/>
      <c r="B32" s="100"/>
      <c r="C32" s="101"/>
      <c r="D32" s="102"/>
      <c r="E32" s="103"/>
      <c r="F32" s="104"/>
      <c r="G32" s="104"/>
      <c r="H32" s="105"/>
      <c r="I32" s="105"/>
      <c r="J32" s="104"/>
      <c r="K32" s="106"/>
      <c r="L32" s="105"/>
      <c r="M32" s="107"/>
    </row>
    <row r="33" spans="1:13" ht="19.899999999999999" customHeight="1" thickTop="1">
      <c r="A33" s="108"/>
      <c r="B33" s="108"/>
      <c r="C33" s="109"/>
      <c r="D33" s="110"/>
      <c r="E33" s="111"/>
      <c r="F33" s="110"/>
      <c r="G33" s="110"/>
      <c r="H33" s="112"/>
      <c r="I33" s="112"/>
      <c r="J33" s="110"/>
      <c r="K33" s="113"/>
      <c r="L33" s="112"/>
      <c r="M33" s="110"/>
    </row>
    <row r="34" spans="1:13" s="71" customFormat="1" ht="20.100000000000001" customHeight="1" thickBot="1">
      <c r="A34" s="67"/>
      <c r="B34" s="67"/>
      <c r="C34" s="114"/>
      <c r="D34" s="67"/>
      <c r="E34" s="60"/>
      <c r="F34" s="67"/>
      <c r="G34" s="67"/>
      <c r="H34" s="61"/>
      <c r="I34" s="61"/>
      <c r="J34" s="67"/>
      <c r="K34" s="67"/>
      <c r="L34" s="61"/>
      <c r="M34" s="67"/>
    </row>
    <row r="35" spans="1:13" s="71" customFormat="1" ht="20.100000000000001" customHeight="1" thickBot="1">
      <c r="A35" s="63" t="s">
        <v>31</v>
      </c>
      <c r="B35" s="64"/>
      <c r="C35" s="64"/>
      <c r="D35" s="65"/>
      <c r="E35" s="115"/>
      <c r="F35" s="116"/>
      <c r="G35" s="116"/>
      <c r="H35" s="117"/>
      <c r="I35" s="117"/>
      <c r="J35" s="118"/>
      <c r="K35" s="117"/>
      <c r="L35" s="117"/>
      <c r="M35" s="67"/>
    </row>
    <row r="36" spans="1:13" s="71" customFormat="1" ht="20.100000000000001" customHeight="1" thickBot="1">
      <c r="A36" s="119"/>
      <c r="B36" s="119"/>
      <c r="C36" s="120"/>
      <c r="D36" s="120"/>
      <c r="E36" s="115"/>
      <c r="F36" s="116"/>
      <c r="G36" s="116"/>
      <c r="H36" s="117"/>
      <c r="I36" s="117"/>
      <c r="J36" s="118"/>
      <c r="K36" s="117"/>
      <c r="L36" s="117"/>
      <c r="M36" s="67"/>
    </row>
    <row r="37" spans="1:13" s="71" customFormat="1" ht="20.100000000000001" customHeight="1" thickTop="1" thickBot="1">
      <c r="A37" s="74" t="s">
        <v>16</v>
      </c>
      <c r="B37" s="75" t="s">
        <v>17</v>
      </c>
      <c r="C37" s="121" t="s">
        <v>18</v>
      </c>
      <c r="D37" s="122"/>
      <c r="E37" s="77"/>
      <c r="F37" s="75" t="s">
        <v>19</v>
      </c>
      <c r="G37" s="75" t="s">
        <v>20</v>
      </c>
      <c r="H37" s="78" t="s">
        <v>21</v>
      </c>
      <c r="I37" s="78" t="s">
        <v>22</v>
      </c>
      <c r="J37" s="78"/>
      <c r="K37" s="78"/>
      <c r="L37" s="78" t="s">
        <v>23</v>
      </c>
      <c r="M37" s="79" t="s">
        <v>24</v>
      </c>
    </row>
    <row r="38" spans="1:13" ht="19.899999999999999" customHeight="1">
      <c r="A38" s="90" t="s">
        <v>32</v>
      </c>
      <c r="B38" s="91" t="s">
        <v>33</v>
      </c>
      <c r="C38" s="92">
        <v>10120</v>
      </c>
      <c r="D38" s="93"/>
      <c r="E38" s="94"/>
      <c r="F38" s="95" t="s">
        <v>34</v>
      </c>
      <c r="G38" s="95" t="s">
        <v>35</v>
      </c>
      <c r="H38" s="96">
        <v>2900</v>
      </c>
      <c r="I38" s="96">
        <f>IF(ROUND(H38*1.1,0)=0,"",ROUND(H38*1.1,0))</f>
        <v>3190</v>
      </c>
      <c r="J38" s="95"/>
      <c r="K38" s="97">
        <f>IF(ROUND(H38*0.9,0)=0,"",ROUND(H38*0.9,0))</f>
        <v>2610</v>
      </c>
      <c r="L38" s="96">
        <f>IFERROR(ROUND(K38*1.1,0),"")</f>
        <v>2871</v>
      </c>
      <c r="M38" s="98"/>
    </row>
    <row r="39" spans="1:13" ht="19.899999999999999" customHeight="1">
      <c r="A39" s="90" t="s">
        <v>36</v>
      </c>
      <c r="B39" s="91" t="s">
        <v>26</v>
      </c>
      <c r="C39" s="92">
        <v>10130</v>
      </c>
      <c r="D39" s="93"/>
      <c r="E39" s="94"/>
      <c r="F39" s="123" t="s">
        <v>37</v>
      </c>
      <c r="G39" s="123"/>
      <c r="H39" s="124">
        <v>1500</v>
      </c>
      <c r="I39" s="124">
        <f>IF(ROUND(H39*1.1,0)=0,"",ROUND(H39*1.1,0))</f>
        <v>1650</v>
      </c>
      <c r="J39" s="123" t="s">
        <v>38</v>
      </c>
      <c r="K39" s="123">
        <f>IF(ROUND(H39*1,0)=0,"",ROUND(H39*1,0))</f>
        <v>1500</v>
      </c>
      <c r="L39" s="124">
        <f>IFERROR(ROUND(K39*1.1,0),"")</f>
        <v>1650</v>
      </c>
      <c r="M39" s="98"/>
    </row>
    <row r="40" spans="1:13" ht="19.899999999999999" customHeight="1">
      <c r="A40" s="90" t="s">
        <v>39</v>
      </c>
      <c r="B40" s="91" t="s">
        <v>40</v>
      </c>
      <c r="C40" s="92">
        <v>10140</v>
      </c>
      <c r="D40" s="93"/>
      <c r="E40" s="94"/>
      <c r="F40" s="95" t="s">
        <v>41</v>
      </c>
      <c r="G40" s="95" t="s">
        <v>42</v>
      </c>
      <c r="H40" s="96">
        <v>2800</v>
      </c>
      <c r="I40" s="96">
        <f>IF(ROUND(H40*1.1,0)=0,"",ROUND(H40*1.1,0))</f>
        <v>3080</v>
      </c>
      <c r="J40" s="95"/>
      <c r="K40" s="97">
        <f>IF(ROUND(H40*0.9,0)=0,"",ROUND(H40*0.9,0))</f>
        <v>2520</v>
      </c>
      <c r="L40" s="96">
        <f>IFERROR(ROUND(K40*1.1,0),"")</f>
        <v>2772</v>
      </c>
      <c r="M40" s="98"/>
    </row>
    <row r="41" spans="1:13" ht="19.899999999999999" customHeight="1" thickBot="1">
      <c r="A41" s="99"/>
      <c r="B41" s="100"/>
      <c r="C41" s="101"/>
      <c r="D41" s="102"/>
      <c r="E41" s="103"/>
      <c r="F41" s="104"/>
      <c r="G41" s="104"/>
      <c r="H41" s="105"/>
      <c r="I41" s="105"/>
      <c r="J41" s="104"/>
      <c r="K41" s="106"/>
      <c r="L41" s="105"/>
      <c r="M41" s="107"/>
    </row>
    <row r="42" spans="1:13" ht="19.899999999999999" customHeight="1" thickTop="1">
      <c r="A42" s="108"/>
      <c r="B42" s="108"/>
      <c r="C42" s="109"/>
      <c r="D42" s="110"/>
      <c r="E42" s="111"/>
      <c r="F42" s="110"/>
      <c r="G42" s="110"/>
      <c r="H42" s="112"/>
      <c r="I42" s="112"/>
      <c r="J42" s="110"/>
      <c r="K42" s="113"/>
      <c r="L42" s="112"/>
      <c r="M42" s="110"/>
    </row>
    <row r="43" spans="1:13" s="71" customFormat="1" ht="20.100000000000001" customHeight="1" thickBot="1">
      <c r="A43" s="67"/>
      <c r="B43" s="67"/>
      <c r="C43" s="114"/>
      <c r="D43" s="67"/>
      <c r="E43" s="60"/>
      <c r="F43" s="67"/>
      <c r="G43" s="67"/>
      <c r="H43" s="61"/>
      <c r="I43" s="61"/>
      <c r="J43" s="67"/>
      <c r="K43" s="67"/>
      <c r="L43" s="61"/>
      <c r="M43" s="67"/>
    </row>
    <row r="44" spans="1:13" s="71" customFormat="1" ht="20.100000000000001" customHeight="1" thickBot="1">
      <c r="A44" s="63" t="s">
        <v>43</v>
      </c>
      <c r="B44" s="64"/>
      <c r="C44" s="64"/>
      <c r="D44" s="65"/>
      <c r="E44" s="115"/>
      <c r="F44" s="116"/>
      <c r="G44" s="116"/>
      <c r="H44" s="117"/>
      <c r="I44" s="117"/>
      <c r="J44" s="118"/>
      <c r="K44" s="117"/>
      <c r="L44" s="117"/>
      <c r="M44" s="67"/>
    </row>
    <row r="45" spans="1:13" s="71" customFormat="1" ht="20.100000000000001" customHeight="1" thickBot="1">
      <c r="A45" s="119"/>
      <c r="B45" s="119"/>
      <c r="C45" s="120"/>
      <c r="D45" s="120"/>
      <c r="E45" s="115"/>
      <c r="F45" s="116"/>
      <c r="G45" s="116"/>
      <c r="H45" s="117"/>
      <c r="I45" s="117"/>
      <c r="J45" s="118"/>
      <c r="K45" s="117"/>
      <c r="L45" s="117"/>
      <c r="M45" s="67"/>
    </row>
    <row r="46" spans="1:13" s="71" customFormat="1" ht="20.100000000000001" customHeight="1" thickTop="1" thickBot="1">
      <c r="A46" s="74" t="s">
        <v>16</v>
      </c>
      <c r="B46" s="75" t="s">
        <v>17</v>
      </c>
      <c r="C46" s="76" t="s">
        <v>18</v>
      </c>
      <c r="D46" s="76"/>
      <c r="E46" s="77"/>
      <c r="F46" s="75" t="s">
        <v>19</v>
      </c>
      <c r="G46" s="75" t="s">
        <v>20</v>
      </c>
      <c r="H46" s="78" t="s">
        <v>21</v>
      </c>
      <c r="I46" s="78" t="s">
        <v>22</v>
      </c>
      <c r="J46" s="78"/>
      <c r="K46" s="78"/>
      <c r="L46" s="78" t="s">
        <v>23</v>
      </c>
      <c r="M46" s="79" t="s">
        <v>24</v>
      </c>
    </row>
    <row r="47" spans="1:13" ht="19.899999999999999" customHeight="1">
      <c r="A47" s="90" t="s">
        <v>44</v>
      </c>
      <c r="B47" s="91" t="s">
        <v>45</v>
      </c>
      <c r="C47" s="92">
        <v>10250</v>
      </c>
      <c r="D47" s="93"/>
      <c r="E47" s="94"/>
      <c r="F47" s="95" t="s">
        <v>46</v>
      </c>
      <c r="G47" s="95"/>
      <c r="H47" s="96"/>
      <c r="I47" s="96" t="str">
        <f>IF(ROUND(H47*1.1,0)=0,"",ROUND(H47*1.1,0))</f>
        <v/>
      </c>
      <c r="J47" s="95"/>
      <c r="K47" s="97" t="str">
        <f>IF(ROUND(H47*0.9,0)=0,"",ROUND(H47*0.9,0))</f>
        <v/>
      </c>
      <c r="L47" s="96" t="str">
        <f>IFERROR(ROUND(K47*1.1,0),"")</f>
        <v/>
      </c>
      <c r="M47" s="98"/>
    </row>
    <row r="48" spans="1:13" ht="19.899999999999999" customHeight="1">
      <c r="A48" s="90" t="s">
        <v>47</v>
      </c>
      <c r="B48" s="91" t="s">
        <v>48</v>
      </c>
      <c r="C48" s="92">
        <v>10260</v>
      </c>
      <c r="D48" s="93"/>
      <c r="E48" s="94"/>
      <c r="F48" s="95" t="s">
        <v>49</v>
      </c>
      <c r="G48" s="95" t="s">
        <v>50</v>
      </c>
      <c r="H48" s="96">
        <v>2500</v>
      </c>
      <c r="I48" s="96">
        <f>IF(ROUND(H48*1.1,0)=0,"",ROUND(H48*1.1,0))</f>
        <v>2750</v>
      </c>
      <c r="J48" s="95"/>
      <c r="K48" s="97">
        <f>IF(ROUND(H48*0.9,0)=0,"",ROUND(H48*0.9,0))</f>
        <v>2250</v>
      </c>
      <c r="L48" s="96">
        <f>IFERROR(ROUND(K48*1.1,0),"")</f>
        <v>2475</v>
      </c>
      <c r="M48" s="98"/>
    </row>
    <row r="49" spans="1:13" ht="19.899999999999999" customHeight="1" thickBot="1">
      <c r="A49" s="99"/>
      <c r="B49" s="100"/>
      <c r="C49" s="101"/>
      <c r="D49" s="102"/>
      <c r="E49" s="103"/>
      <c r="F49" s="104"/>
      <c r="G49" s="104"/>
      <c r="H49" s="105"/>
      <c r="I49" s="105"/>
      <c r="J49" s="104"/>
      <c r="K49" s="106"/>
      <c r="L49" s="105"/>
      <c r="M49" s="107"/>
    </row>
    <row r="50" spans="1:13" ht="19.899999999999999" customHeight="1" thickTop="1" thickBot="1">
      <c r="A50" s="108"/>
      <c r="B50" s="108"/>
      <c r="C50" s="109"/>
      <c r="D50" s="110"/>
      <c r="E50" s="111"/>
      <c r="F50" s="110"/>
      <c r="G50" s="110"/>
      <c r="H50" s="112"/>
      <c r="I50" s="112"/>
      <c r="J50" s="110"/>
      <c r="K50" s="113"/>
      <c r="L50" s="112"/>
      <c r="M50" s="110"/>
    </row>
    <row r="51" spans="1:13" s="71" customFormat="1" ht="20.100000000000001" customHeight="1" thickBot="1">
      <c r="A51" s="125" t="s">
        <v>51</v>
      </c>
      <c r="B51" s="126"/>
      <c r="C51" s="126"/>
      <c r="D51" s="127"/>
      <c r="E51" s="115"/>
      <c r="F51" s="116"/>
      <c r="G51" s="116"/>
      <c r="H51" s="117"/>
      <c r="I51" s="117"/>
      <c r="J51" s="118"/>
      <c r="K51" s="117"/>
      <c r="L51" s="117"/>
      <c r="M51" s="67"/>
    </row>
    <row r="52" spans="1:13" s="71" customFormat="1" ht="20.100000000000001" customHeight="1" thickBot="1">
      <c r="A52" s="119"/>
      <c r="B52" s="119"/>
      <c r="C52" s="120"/>
      <c r="D52" s="120"/>
      <c r="E52" s="115"/>
      <c r="F52" s="116"/>
      <c r="G52" s="116"/>
      <c r="H52" s="117"/>
      <c r="I52" s="117"/>
      <c r="J52" s="118"/>
      <c r="K52" s="117"/>
      <c r="L52" s="117"/>
      <c r="M52" s="67"/>
    </row>
    <row r="53" spans="1:13" s="71" customFormat="1" ht="20.100000000000001" customHeight="1" thickTop="1" thickBot="1">
      <c r="A53" s="74" t="s">
        <v>16</v>
      </c>
      <c r="B53" s="75" t="s">
        <v>17</v>
      </c>
      <c r="C53" s="76" t="s">
        <v>18</v>
      </c>
      <c r="D53" s="76"/>
      <c r="E53" s="77"/>
      <c r="F53" s="75" t="s">
        <v>19</v>
      </c>
      <c r="G53" s="75" t="s">
        <v>20</v>
      </c>
      <c r="H53" s="78" t="s">
        <v>21</v>
      </c>
      <c r="I53" s="78" t="s">
        <v>22</v>
      </c>
      <c r="J53" s="78"/>
      <c r="K53" s="78"/>
      <c r="L53" s="78" t="s">
        <v>23</v>
      </c>
      <c r="M53" s="79" t="s">
        <v>24</v>
      </c>
    </row>
    <row r="54" spans="1:13" ht="19.899999999999999" customHeight="1">
      <c r="A54" s="128" t="s">
        <v>52</v>
      </c>
      <c r="B54" s="129" t="s">
        <v>53</v>
      </c>
      <c r="C54" s="92">
        <v>10311</v>
      </c>
      <c r="D54" s="93"/>
      <c r="E54" s="94" t="s">
        <v>54</v>
      </c>
      <c r="F54" s="95" t="s">
        <v>55</v>
      </c>
      <c r="G54" s="95" t="s">
        <v>56</v>
      </c>
      <c r="H54" s="96">
        <v>1500</v>
      </c>
      <c r="I54" s="96">
        <f>IF(ROUND(H54*1.1,0)=0,"",ROUND(H54*1.1,0))</f>
        <v>1650</v>
      </c>
      <c r="J54" s="95"/>
      <c r="K54" s="97">
        <f>IF(ROUND(H54*0.9,0)=0,"",ROUND(H54*0.9,0))</f>
        <v>1350</v>
      </c>
      <c r="L54" s="96">
        <f>IFERROR(ROUND(K54*1.1,0),"")</f>
        <v>1485</v>
      </c>
      <c r="M54" s="98"/>
    </row>
    <row r="55" spans="1:13" ht="19.899999999999999" customHeight="1">
      <c r="A55" s="80"/>
      <c r="B55" s="81"/>
      <c r="C55" s="92">
        <v>10312</v>
      </c>
      <c r="D55" s="93"/>
      <c r="E55" s="94" t="s">
        <v>54</v>
      </c>
      <c r="F55" s="95" t="s">
        <v>57</v>
      </c>
      <c r="G55" s="95" t="s">
        <v>58</v>
      </c>
      <c r="H55" s="96">
        <v>860</v>
      </c>
      <c r="I55" s="96">
        <f>IF(ROUND(H55*1.1,0)=0,"",ROUND(H55*1.1,0))</f>
        <v>946</v>
      </c>
      <c r="J55" s="95"/>
      <c r="K55" s="97">
        <f>IF(ROUND(H55*0.9,0)=0,"",ROUND(H55*0.9,0))</f>
        <v>774</v>
      </c>
      <c r="L55" s="96">
        <f>IFERROR(ROUND(K55*1.1,0),"")</f>
        <v>851</v>
      </c>
      <c r="M55" s="98"/>
    </row>
    <row r="56" spans="1:13" ht="19.899999999999999" customHeight="1">
      <c r="A56" s="90" t="s">
        <v>59</v>
      </c>
      <c r="B56" s="91" t="s">
        <v>60</v>
      </c>
      <c r="C56" s="92">
        <v>10400</v>
      </c>
      <c r="D56" s="93"/>
      <c r="E56" s="94" t="s">
        <v>54</v>
      </c>
      <c r="F56" s="95" t="s">
        <v>61</v>
      </c>
      <c r="G56" s="95" t="s">
        <v>62</v>
      </c>
      <c r="H56" s="96">
        <v>1900</v>
      </c>
      <c r="I56" s="96">
        <f>IF(ROUND(H56*1.1,0)=0,"",ROUND(H56*1.1,0))</f>
        <v>2090</v>
      </c>
      <c r="J56" s="95"/>
      <c r="K56" s="97">
        <f>IF(ROUND(H56*0.9,0)=0,"",ROUND(H56*0.9,0))</f>
        <v>1710</v>
      </c>
      <c r="L56" s="96">
        <f>IFERROR(ROUND(K56*1.1,0),"")</f>
        <v>1881</v>
      </c>
      <c r="M56" s="98"/>
    </row>
    <row r="57" spans="1:13" ht="19.899999999999999" customHeight="1" thickBot="1">
      <c r="A57" s="99"/>
      <c r="B57" s="100"/>
      <c r="C57" s="101"/>
      <c r="D57" s="102"/>
      <c r="E57" s="103"/>
      <c r="F57" s="104"/>
      <c r="G57" s="104"/>
      <c r="H57" s="105"/>
      <c r="I57" s="105"/>
      <c r="J57" s="104"/>
      <c r="K57" s="106"/>
      <c r="L57" s="105"/>
      <c r="M57" s="107"/>
    </row>
    <row r="58" spans="1:13" ht="19.899999999999999" customHeight="1" thickTop="1">
      <c r="A58" s="108"/>
      <c r="B58" s="108"/>
      <c r="C58" s="109"/>
      <c r="D58" s="110"/>
      <c r="E58" s="111"/>
      <c r="F58" s="110"/>
      <c r="G58" s="110"/>
      <c r="H58" s="112"/>
      <c r="I58" s="112"/>
      <c r="J58" s="110"/>
      <c r="K58" s="113"/>
      <c r="L58" s="112"/>
      <c r="M58" s="110"/>
    </row>
    <row r="59" spans="1:13" s="71" customFormat="1" ht="20.100000000000001" customHeight="1" thickBot="1">
      <c r="A59" s="67"/>
      <c r="B59" s="67"/>
      <c r="C59" s="114"/>
      <c r="D59" s="67"/>
      <c r="E59" s="60"/>
      <c r="F59" s="67"/>
      <c r="G59" s="67"/>
      <c r="H59" s="61"/>
      <c r="I59" s="61"/>
      <c r="J59" s="67"/>
      <c r="K59" s="67"/>
      <c r="L59" s="61"/>
      <c r="M59" s="67"/>
    </row>
    <row r="60" spans="1:13" s="133" customFormat="1" ht="20.100000000000001" customHeight="1" thickBot="1">
      <c r="A60" s="130" t="s">
        <v>63</v>
      </c>
      <c r="B60" s="131"/>
      <c r="C60" s="131"/>
      <c r="D60" s="132"/>
      <c r="E60" s="115"/>
      <c r="F60" s="116"/>
      <c r="G60" s="116"/>
      <c r="H60" s="117"/>
      <c r="I60" s="117"/>
      <c r="J60" s="118"/>
      <c r="K60" s="117"/>
      <c r="L60" s="117"/>
      <c r="M60" s="67"/>
    </row>
    <row r="61" spans="1:13" s="133" customFormat="1" ht="20.100000000000001" customHeight="1" thickBot="1">
      <c r="A61" s="119"/>
      <c r="B61" s="119"/>
      <c r="C61" s="120"/>
      <c r="D61" s="120"/>
      <c r="E61" s="115"/>
      <c r="F61" s="116"/>
      <c r="G61" s="116"/>
      <c r="H61" s="117"/>
      <c r="I61" s="117"/>
      <c r="J61" s="118"/>
      <c r="K61" s="117"/>
      <c r="L61" s="117"/>
      <c r="M61" s="67"/>
    </row>
    <row r="62" spans="1:13" s="71" customFormat="1" ht="20.100000000000001" customHeight="1" thickTop="1" thickBot="1">
      <c r="A62" s="74" t="s">
        <v>16</v>
      </c>
      <c r="B62" s="75" t="s">
        <v>17</v>
      </c>
      <c r="C62" s="76" t="s">
        <v>18</v>
      </c>
      <c r="D62" s="76"/>
      <c r="E62" s="77"/>
      <c r="F62" s="75" t="s">
        <v>19</v>
      </c>
      <c r="G62" s="75" t="s">
        <v>20</v>
      </c>
      <c r="H62" s="78" t="s">
        <v>21</v>
      </c>
      <c r="I62" s="78" t="s">
        <v>22</v>
      </c>
      <c r="J62" s="134"/>
      <c r="K62" s="78"/>
      <c r="L62" s="78" t="s">
        <v>23</v>
      </c>
      <c r="M62" s="79" t="s">
        <v>24</v>
      </c>
    </row>
    <row r="63" spans="1:13" ht="19.899999999999999" customHeight="1">
      <c r="A63" s="90" t="s">
        <v>64</v>
      </c>
      <c r="B63" s="91" t="s">
        <v>65</v>
      </c>
      <c r="C63" s="92">
        <v>10510</v>
      </c>
      <c r="D63" s="93"/>
      <c r="E63" s="94"/>
      <c r="F63" s="95" t="s">
        <v>66</v>
      </c>
      <c r="G63" s="95" t="s">
        <v>67</v>
      </c>
      <c r="H63" s="96">
        <v>1300</v>
      </c>
      <c r="I63" s="96">
        <f>IF(ROUND(H63*1.1,0)=0,"",ROUND(H63*1.1,0))</f>
        <v>1430</v>
      </c>
      <c r="J63" s="95"/>
      <c r="K63" s="97">
        <f>IF(ROUND(H63*0.9,0)=0,"",ROUND(H63*0.9,0))</f>
        <v>1170</v>
      </c>
      <c r="L63" s="96">
        <f>IFERROR(ROUND(K63*1.1,0),"")</f>
        <v>1287</v>
      </c>
      <c r="M63" s="98"/>
    </row>
    <row r="64" spans="1:13" ht="19.899999999999999" customHeight="1">
      <c r="A64" s="128" t="s">
        <v>68</v>
      </c>
      <c r="B64" s="129" t="s">
        <v>69</v>
      </c>
      <c r="C64" s="92">
        <v>10521</v>
      </c>
      <c r="D64" s="93"/>
      <c r="E64" s="94"/>
      <c r="F64" s="95" t="s">
        <v>70</v>
      </c>
      <c r="G64" s="95" t="s">
        <v>71</v>
      </c>
      <c r="H64" s="96">
        <v>2200</v>
      </c>
      <c r="I64" s="96">
        <f>IF(ROUND(H64*1.1,0)=0,"",ROUND(H64*1.1,0))</f>
        <v>2420</v>
      </c>
      <c r="J64" s="95"/>
      <c r="K64" s="97">
        <f>IF(ROUND(H64*0.9,0)=0,"",ROUND(H64*0.9,0))</f>
        <v>1980</v>
      </c>
      <c r="L64" s="96">
        <f>IFERROR(ROUND(K64*1.1,0),"")</f>
        <v>2178</v>
      </c>
      <c r="M64" s="98"/>
    </row>
    <row r="65" spans="1:13" ht="19.899999999999999" customHeight="1">
      <c r="A65" s="135"/>
      <c r="B65" s="136"/>
      <c r="C65" s="92">
        <v>10522</v>
      </c>
      <c r="D65" s="93"/>
      <c r="E65" s="94" t="s">
        <v>72</v>
      </c>
      <c r="F65" s="95" t="s">
        <v>73</v>
      </c>
      <c r="G65" s="95" t="s">
        <v>71</v>
      </c>
      <c r="H65" s="96">
        <v>2000</v>
      </c>
      <c r="I65" s="96">
        <f>IF(ROUND(H65*1.1,0)=0,"",ROUND(H65*1.1,0))</f>
        <v>2200</v>
      </c>
      <c r="J65" s="95"/>
      <c r="K65" s="97">
        <f>IF(ROUND(H65*0.9,0)=0,"",ROUND(H65*0.9,0))</f>
        <v>1800</v>
      </c>
      <c r="L65" s="96">
        <f>IFERROR(ROUND(K65*1.1,0),"")</f>
        <v>1980</v>
      </c>
      <c r="M65" s="98"/>
    </row>
    <row r="66" spans="1:13" ht="19.899999999999999" customHeight="1">
      <c r="A66" s="80"/>
      <c r="B66" s="81"/>
      <c r="C66" s="92">
        <v>10523</v>
      </c>
      <c r="D66" s="93"/>
      <c r="E66" s="94" t="s">
        <v>72</v>
      </c>
      <c r="F66" s="95" t="s">
        <v>74</v>
      </c>
      <c r="G66" s="95" t="s">
        <v>71</v>
      </c>
      <c r="H66" s="96">
        <v>2200</v>
      </c>
      <c r="I66" s="96">
        <f>IF(ROUND(H66*1.1,0)=0,"",ROUND(H66*1.1,0))</f>
        <v>2420</v>
      </c>
      <c r="J66" s="95"/>
      <c r="K66" s="97">
        <f>IF(ROUND(H66*0.9,0)=0,"",ROUND(H66*0.9,0))</f>
        <v>1980</v>
      </c>
      <c r="L66" s="96">
        <f>IFERROR(ROUND(K66*1.1,0),"")</f>
        <v>2178</v>
      </c>
      <c r="M66" s="98"/>
    </row>
    <row r="67" spans="1:13" ht="19.899999999999999" customHeight="1">
      <c r="A67" s="90" t="s">
        <v>75</v>
      </c>
      <c r="B67" s="91" t="s">
        <v>76</v>
      </c>
      <c r="C67" s="92">
        <v>10530</v>
      </c>
      <c r="D67" s="93"/>
      <c r="E67" s="94"/>
      <c r="F67" s="95" t="s">
        <v>77</v>
      </c>
      <c r="G67" s="95" t="s">
        <v>78</v>
      </c>
      <c r="H67" s="96">
        <v>1500</v>
      </c>
      <c r="I67" s="96">
        <f>IF(ROUND(H67*1.1,0)=0,"",ROUND(H67*1.1,0))</f>
        <v>1650</v>
      </c>
      <c r="J67" s="95"/>
      <c r="K67" s="97">
        <f>IF(ROUND(H67*0.9,0)=0,"",ROUND(H67*0.9,0))</f>
        <v>1350</v>
      </c>
      <c r="L67" s="96">
        <f>IFERROR(ROUND(K67*1.1,0),"")</f>
        <v>1485</v>
      </c>
      <c r="M67" s="98"/>
    </row>
    <row r="68" spans="1:13" ht="19.899999999999999" customHeight="1" thickBot="1">
      <c r="A68" s="99"/>
      <c r="B68" s="100"/>
      <c r="C68" s="101"/>
      <c r="D68" s="102"/>
      <c r="E68" s="103"/>
      <c r="F68" s="104"/>
      <c r="G68" s="104"/>
      <c r="H68" s="105"/>
      <c r="I68" s="105"/>
      <c r="J68" s="104"/>
      <c r="K68" s="106"/>
      <c r="L68" s="105"/>
      <c r="M68" s="107"/>
    </row>
    <row r="69" spans="1:13" ht="19.899999999999999" customHeight="1" thickTop="1">
      <c r="A69" s="108"/>
      <c r="B69" s="108"/>
      <c r="C69" s="109"/>
      <c r="D69" s="110"/>
      <c r="E69" s="111"/>
      <c r="F69" s="110"/>
      <c r="G69" s="110"/>
      <c r="H69" s="112"/>
      <c r="I69" s="112"/>
      <c r="J69" s="110"/>
      <c r="K69" s="113"/>
      <c r="L69" s="112"/>
      <c r="M69" s="110"/>
    </row>
    <row r="70" spans="1:13" ht="19.899999999999999" customHeight="1" thickBot="1">
      <c r="A70" s="108"/>
      <c r="B70" s="108"/>
      <c r="C70" s="109"/>
      <c r="D70" s="110"/>
      <c r="E70" s="111"/>
      <c r="F70" s="110"/>
      <c r="G70" s="110"/>
      <c r="H70" s="112"/>
      <c r="I70" s="112"/>
      <c r="J70" s="110"/>
      <c r="K70" s="113"/>
      <c r="L70" s="112"/>
      <c r="M70" s="110"/>
    </row>
    <row r="71" spans="1:13" s="71" customFormat="1" ht="20.100000000000001" customHeight="1" thickBot="1">
      <c r="A71" s="137" t="s">
        <v>79</v>
      </c>
      <c r="B71" s="138"/>
      <c r="C71" s="138"/>
      <c r="D71" s="139"/>
      <c r="E71" s="66"/>
      <c r="F71" s="67"/>
      <c r="G71" s="67"/>
      <c r="H71" s="68"/>
      <c r="I71" s="68"/>
      <c r="J71" s="69"/>
      <c r="K71" s="68"/>
      <c r="L71" s="68"/>
      <c r="M71" s="70"/>
    </row>
    <row r="72" spans="1:13" s="71" customFormat="1" ht="20.100000000000001" customHeight="1" thickBot="1">
      <c r="A72" s="13"/>
      <c r="B72" s="13"/>
      <c r="C72" s="13"/>
      <c r="D72" s="72"/>
      <c r="E72" s="66"/>
      <c r="F72" s="67"/>
      <c r="G72" s="67"/>
      <c r="H72" s="68"/>
      <c r="I72" s="73" t="s">
        <v>15</v>
      </c>
      <c r="J72" s="69"/>
      <c r="K72" s="68"/>
      <c r="L72" s="68"/>
      <c r="M72" s="67"/>
    </row>
    <row r="73" spans="1:13" s="71" customFormat="1" ht="20.100000000000001" customHeight="1" thickTop="1" thickBot="1">
      <c r="A73" s="74" t="s">
        <v>80</v>
      </c>
      <c r="B73" s="75" t="s">
        <v>81</v>
      </c>
      <c r="C73" s="76" t="s">
        <v>18</v>
      </c>
      <c r="D73" s="76"/>
      <c r="E73" s="77"/>
      <c r="F73" s="75" t="s">
        <v>82</v>
      </c>
      <c r="G73" s="75" t="s">
        <v>83</v>
      </c>
      <c r="H73" s="78" t="s">
        <v>21</v>
      </c>
      <c r="I73" s="78" t="s">
        <v>22</v>
      </c>
      <c r="J73" s="78"/>
      <c r="K73" s="78"/>
      <c r="L73" s="78" t="s">
        <v>23</v>
      </c>
      <c r="M73" s="79" t="s">
        <v>84</v>
      </c>
    </row>
    <row r="74" spans="1:13" ht="19.899999999999999" customHeight="1">
      <c r="A74" s="90" t="s">
        <v>27</v>
      </c>
      <c r="B74" s="91" t="s">
        <v>28</v>
      </c>
      <c r="C74" s="140">
        <v>10020</v>
      </c>
      <c r="D74" s="93"/>
      <c r="E74" s="94"/>
      <c r="F74" s="95" t="s">
        <v>29</v>
      </c>
      <c r="G74" s="95" t="s">
        <v>30</v>
      </c>
      <c r="H74" s="96">
        <v>936</v>
      </c>
      <c r="I74" s="96">
        <f t="shared" ref="I74:I80" si="0">IF(ROUND(H74*1.1,0)=0,"",ROUND(H74*1.1,0))</f>
        <v>1030</v>
      </c>
      <c r="J74" s="95"/>
      <c r="K74" s="97">
        <f t="shared" ref="K74:K80" si="1">IF(ROUND(H74*0.9,0)=0,"",ROUND(H74*0.9,0))</f>
        <v>842</v>
      </c>
      <c r="L74" s="96">
        <f t="shared" ref="L74:L80" si="2">IFERROR(ROUND(K74*1.1,0),"")</f>
        <v>926</v>
      </c>
      <c r="M74" s="98"/>
    </row>
    <row r="75" spans="1:13" ht="19.899999999999999" customHeight="1">
      <c r="A75" s="90" t="s">
        <v>85</v>
      </c>
      <c r="B75" s="91" t="s">
        <v>86</v>
      </c>
      <c r="C75" s="92">
        <v>10620</v>
      </c>
      <c r="D75" s="93"/>
      <c r="E75" s="94" t="s">
        <v>54</v>
      </c>
      <c r="F75" s="95" t="s">
        <v>87</v>
      </c>
      <c r="G75" s="95" t="s">
        <v>88</v>
      </c>
      <c r="H75" s="96">
        <v>1900</v>
      </c>
      <c r="I75" s="96">
        <f t="shared" si="0"/>
        <v>2090</v>
      </c>
      <c r="J75" s="95"/>
      <c r="K75" s="97">
        <f t="shared" si="1"/>
        <v>1710</v>
      </c>
      <c r="L75" s="96">
        <f t="shared" si="2"/>
        <v>1881</v>
      </c>
      <c r="M75" s="98"/>
    </row>
    <row r="76" spans="1:13" ht="19.899999999999999" customHeight="1">
      <c r="A76" s="90" t="s">
        <v>89</v>
      </c>
      <c r="B76" s="91" t="s">
        <v>33</v>
      </c>
      <c r="C76" s="140">
        <v>10120</v>
      </c>
      <c r="D76" s="93"/>
      <c r="E76" s="94"/>
      <c r="F76" s="95" t="s">
        <v>34</v>
      </c>
      <c r="G76" s="95" t="s">
        <v>35</v>
      </c>
      <c r="H76" s="96">
        <v>2900</v>
      </c>
      <c r="I76" s="96">
        <f t="shared" si="0"/>
        <v>3190</v>
      </c>
      <c r="J76" s="95"/>
      <c r="K76" s="97">
        <f t="shared" si="1"/>
        <v>2610</v>
      </c>
      <c r="L76" s="96">
        <f t="shared" si="2"/>
        <v>2871</v>
      </c>
      <c r="M76" s="98"/>
    </row>
    <row r="77" spans="1:13" ht="19.899999999999999" customHeight="1">
      <c r="A77" s="90" t="s">
        <v>90</v>
      </c>
      <c r="B77" s="91" t="s">
        <v>91</v>
      </c>
      <c r="C77" s="92">
        <v>10640</v>
      </c>
      <c r="D77" s="93"/>
      <c r="E77" s="94"/>
      <c r="F77" s="95" t="s">
        <v>92</v>
      </c>
      <c r="G77" s="95" t="s">
        <v>93</v>
      </c>
      <c r="H77" s="96">
        <v>1800</v>
      </c>
      <c r="I77" s="96">
        <f t="shared" si="0"/>
        <v>1980</v>
      </c>
      <c r="J77" s="95"/>
      <c r="K77" s="97">
        <f t="shared" si="1"/>
        <v>1620</v>
      </c>
      <c r="L77" s="96">
        <f t="shared" si="2"/>
        <v>1782</v>
      </c>
      <c r="M77" s="98"/>
    </row>
    <row r="78" spans="1:13" ht="19.899999999999999" customHeight="1">
      <c r="A78" s="90" t="s">
        <v>94</v>
      </c>
      <c r="B78" s="91" t="s">
        <v>45</v>
      </c>
      <c r="C78" s="92">
        <v>10650</v>
      </c>
      <c r="D78" s="93"/>
      <c r="E78" s="94"/>
      <c r="F78" s="95" t="s">
        <v>46</v>
      </c>
      <c r="G78" s="95"/>
      <c r="H78" s="96"/>
      <c r="I78" s="96" t="str">
        <f t="shared" si="0"/>
        <v/>
      </c>
      <c r="J78" s="95"/>
      <c r="K78" s="97" t="str">
        <f t="shared" si="1"/>
        <v/>
      </c>
      <c r="L78" s="96" t="str">
        <f t="shared" si="2"/>
        <v/>
      </c>
      <c r="M78" s="98"/>
    </row>
    <row r="79" spans="1:13" ht="19.899999999999999" customHeight="1">
      <c r="A79" s="90" t="s">
        <v>95</v>
      </c>
      <c r="B79" s="91" t="s">
        <v>45</v>
      </c>
      <c r="C79" s="92">
        <v>10660</v>
      </c>
      <c r="D79" s="93"/>
      <c r="E79" s="94"/>
      <c r="F79" s="95" t="s">
        <v>46</v>
      </c>
      <c r="G79" s="95"/>
      <c r="H79" s="96"/>
      <c r="I79" s="96" t="str">
        <f t="shared" si="0"/>
        <v/>
      </c>
      <c r="J79" s="95"/>
      <c r="K79" s="97" t="str">
        <f t="shared" si="1"/>
        <v/>
      </c>
      <c r="L79" s="96" t="str">
        <f t="shared" si="2"/>
        <v/>
      </c>
      <c r="M79" s="98"/>
    </row>
    <row r="80" spans="1:13" ht="19.899999999999999" customHeight="1">
      <c r="A80" s="90" t="s">
        <v>47</v>
      </c>
      <c r="B80" s="91" t="s">
        <v>48</v>
      </c>
      <c r="C80" s="140">
        <v>10260</v>
      </c>
      <c r="D80" s="93"/>
      <c r="E80" s="94"/>
      <c r="F80" s="95" t="s">
        <v>49</v>
      </c>
      <c r="G80" s="95" t="s">
        <v>50</v>
      </c>
      <c r="H80" s="96">
        <v>2500</v>
      </c>
      <c r="I80" s="96">
        <f t="shared" si="0"/>
        <v>2750</v>
      </c>
      <c r="J80" s="95"/>
      <c r="K80" s="97">
        <f t="shared" si="1"/>
        <v>2250</v>
      </c>
      <c r="L80" s="96">
        <f t="shared" si="2"/>
        <v>2475</v>
      </c>
      <c r="M80" s="98"/>
    </row>
    <row r="81" spans="1:13" ht="19.899999999999999" customHeight="1" thickBot="1">
      <c r="A81" s="99"/>
      <c r="B81" s="100"/>
      <c r="C81" s="101"/>
      <c r="D81" s="102"/>
      <c r="E81" s="103"/>
      <c r="F81" s="104"/>
      <c r="G81" s="104"/>
      <c r="H81" s="105"/>
      <c r="I81" s="105"/>
      <c r="J81" s="104"/>
      <c r="K81" s="106"/>
      <c r="L81" s="105"/>
      <c r="M81" s="107"/>
    </row>
    <row r="82" spans="1:13" ht="19.899999999999999" customHeight="1" thickTop="1" thickBot="1">
      <c r="A82" s="108"/>
      <c r="B82" s="108"/>
      <c r="C82" s="109"/>
      <c r="D82" s="110"/>
      <c r="E82" s="111"/>
      <c r="F82" s="110"/>
      <c r="G82" s="110"/>
      <c r="H82" s="112"/>
      <c r="I82" s="112"/>
      <c r="J82" s="110"/>
      <c r="K82" s="113"/>
      <c r="L82" s="112"/>
      <c r="M82" s="110"/>
    </row>
    <row r="83" spans="1:13" s="71" customFormat="1" ht="20.100000000000001" customHeight="1" thickBot="1">
      <c r="A83" s="137" t="s">
        <v>96</v>
      </c>
      <c r="B83" s="138"/>
      <c r="C83" s="138"/>
      <c r="D83" s="139"/>
      <c r="E83" s="115"/>
      <c r="F83" s="116"/>
      <c r="G83" s="116"/>
      <c r="H83" s="117"/>
      <c r="I83" s="117"/>
      <c r="J83" s="118"/>
      <c r="K83" s="117"/>
      <c r="L83" s="117"/>
      <c r="M83" s="67"/>
    </row>
    <row r="84" spans="1:13" s="71" customFormat="1" ht="20.100000000000001" customHeight="1" thickBot="1">
      <c r="A84" s="119"/>
      <c r="B84" s="119"/>
      <c r="C84" s="120"/>
      <c r="D84" s="120"/>
      <c r="E84" s="115"/>
      <c r="F84" s="116"/>
      <c r="G84" s="116"/>
      <c r="H84" s="117"/>
      <c r="I84" s="117"/>
      <c r="J84" s="118"/>
      <c r="K84" s="117"/>
      <c r="L84" s="117"/>
      <c r="M84" s="67"/>
    </row>
    <row r="85" spans="1:13" s="71" customFormat="1" ht="20.100000000000001" customHeight="1" thickTop="1" thickBot="1">
      <c r="A85" s="74" t="s">
        <v>16</v>
      </c>
      <c r="B85" s="75" t="s">
        <v>17</v>
      </c>
      <c r="C85" s="76" t="s">
        <v>18</v>
      </c>
      <c r="D85" s="76"/>
      <c r="E85" s="77"/>
      <c r="F85" s="75" t="s">
        <v>19</v>
      </c>
      <c r="G85" s="75" t="s">
        <v>20</v>
      </c>
      <c r="H85" s="78" t="s">
        <v>21</v>
      </c>
      <c r="I85" s="78" t="s">
        <v>22</v>
      </c>
      <c r="J85" s="78"/>
      <c r="K85" s="78"/>
      <c r="L85" s="78" t="s">
        <v>23</v>
      </c>
      <c r="M85" s="79" t="s">
        <v>24</v>
      </c>
    </row>
    <row r="86" spans="1:13" ht="19.899999999999999" customHeight="1">
      <c r="A86" s="128" t="s">
        <v>97</v>
      </c>
      <c r="B86" s="129" t="s">
        <v>98</v>
      </c>
      <c r="C86" s="92">
        <v>10691</v>
      </c>
      <c r="D86" s="93"/>
      <c r="E86" s="94" t="s">
        <v>54</v>
      </c>
      <c r="F86" s="95" t="s">
        <v>99</v>
      </c>
      <c r="G86" s="95" t="s">
        <v>100</v>
      </c>
      <c r="H86" s="96">
        <v>2800</v>
      </c>
      <c r="I86" s="96">
        <f>IF(ROUND(H86*1.1,0)=0,"",ROUND(H86*1.1,0))</f>
        <v>3080</v>
      </c>
      <c r="J86" s="95"/>
      <c r="K86" s="97">
        <f>IF(ROUND(H86*0.9,0)=0,"",ROUND(H86*0.9,0))</f>
        <v>2520</v>
      </c>
      <c r="L86" s="96">
        <f>IFERROR(ROUND(K86*1.1,0),"")</f>
        <v>2772</v>
      </c>
      <c r="M86" s="98"/>
    </row>
    <row r="87" spans="1:13" ht="19.899999999999999" customHeight="1">
      <c r="A87" s="80"/>
      <c r="B87" s="81"/>
      <c r="C87" s="92">
        <v>10692</v>
      </c>
      <c r="D87" s="93"/>
      <c r="E87" s="94" t="s">
        <v>54</v>
      </c>
      <c r="F87" s="95" t="s">
        <v>101</v>
      </c>
      <c r="G87" s="95" t="s">
        <v>102</v>
      </c>
      <c r="H87" s="96">
        <v>1900</v>
      </c>
      <c r="I87" s="96">
        <f>IF(ROUND(H87*1.1,0)=0,"",ROUND(H87*1.1,0))</f>
        <v>2090</v>
      </c>
      <c r="J87" s="95"/>
      <c r="K87" s="97">
        <f>IF(ROUND(H87*0.9,0)=0,"",ROUND(H87*0.9,0))</f>
        <v>1710</v>
      </c>
      <c r="L87" s="96">
        <f>IFERROR(ROUND(K87*1.1,0),"")</f>
        <v>1881</v>
      </c>
      <c r="M87" s="98"/>
    </row>
    <row r="88" spans="1:13" ht="19.899999999999999" customHeight="1" thickBot="1">
      <c r="A88" s="99"/>
      <c r="B88" s="100"/>
      <c r="C88" s="101"/>
      <c r="D88" s="102"/>
      <c r="E88" s="103"/>
      <c r="F88" s="104"/>
      <c r="G88" s="104"/>
      <c r="H88" s="105"/>
      <c r="I88" s="105"/>
      <c r="J88" s="104"/>
      <c r="K88" s="106"/>
      <c r="L88" s="105"/>
      <c r="M88" s="107"/>
    </row>
    <row r="89" spans="1:13" ht="19.899999999999999" customHeight="1" thickTop="1">
      <c r="A89" s="108"/>
      <c r="B89" s="108"/>
      <c r="C89" s="109"/>
      <c r="D89" s="110"/>
      <c r="E89" s="111"/>
      <c r="F89" s="110"/>
      <c r="G89" s="110"/>
      <c r="H89" s="112"/>
      <c r="I89" s="112"/>
      <c r="J89" s="110"/>
      <c r="K89" s="113"/>
      <c r="L89" s="112"/>
      <c r="M89" s="110"/>
    </row>
    <row r="90" spans="1:13" ht="19.899999999999999" customHeight="1" thickBot="1">
      <c r="A90" s="108"/>
      <c r="B90" s="108"/>
      <c r="C90" s="109"/>
      <c r="D90" s="110"/>
      <c r="E90" s="111"/>
      <c r="F90" s="110"/>
      <c r="G90" s="110"/>
      <c r="H90" s="112"/>
      <c r="I90" s="112"/>
      <c r="J90" s="110"/>
      <c r="K90" s="113"/>
      <c r="L90" s="112"/>
      <c r="M90" s="110"/>
    </row>
    <row r="91" spans="1:13" s="133" customFormat="1" ht="20.100000000000001" customHeight="1" thickBot="1">
      <c r="A91" s="137" t="s">
        <v>103</v>
      </c>
      <c r="B91" s="138"/>
      <c r="C91" s="138"/>
      <c r="D91" s="139"/>
      <c r="E91" s="115"/>
      <c r="F91" s="116"/>
      <c r="G91" s="116"/>
      <c r="H91" s="117"/>
      <c r="I91" s="117"/>
      <c r="J91" s="118"/>
      <c r="K91" s="117"/>
      <c r="L91" s="117"/>
      <c r="M91" s="67"/>
    </row>
    <row r="92" spans="1:13" s="133" customFormat="1" ht="20.100000000000001" customHeight="1" thickBot="1">
      <c r="A92" s="119"/>
      <c r="B92" s="119"/>
      <c r="C92" s="120"/>
      <c r="D92" s="120"/>
      <c r="E92" s="115"/>
      <c r="F92" s="116"/>
      <c r="G92" s="116"/>
      <c r="H92" s="117"/>
      <c r="I92" s="117"/>
      <c r="J92" s="118"/>
      <c r="K92" s="117"/>
      <c r="L92" s="117"/>
      <c r="M92" s="67"/>
    </row>
    <row r="93" spans="1:13" s="71" customFormat="1" ht="20.100000000000001" customHeight="1" thickTop="1">
      <c r="A93" s="141" t="s">
        <v>16</v>
      </c>
      <c r="B93" s="142" t="s">
        <v>17</v>
      </c>
      <c r="C93" s="143" t="s">
        <v>18</v>
      </c>
      <c r="D93" s="143"/>
      <c r="E93" s="144"/>
      <c r="F93" s="142" t="s">
        <v>19</v>
      </c>
      <c r="G93" s="142" t="s">
        <v>20</v>
      </c>
      <c r="H93" s="145" t="s">
        <v>21</v>
      </c>
      <c r="I93" s="145" t="s">
        <v>22</v>
      </c>
      <c r="J93" s="145"/>
      <c r="K93" s="145"/>
      <c r="L93" s="145" t="s">
        <v>23</v>
      </c>
      <c r="M93" s="146" t="s">
        <v>24</v>
      </c>
    </row>
    <row r="94" spans="1:13" ht="19.899999999999999" customHeight="1">
      <c r="A94" s="90" t="s">
        <v>104</v>
      </c>
      <c r="B94" s="91" t="s">
        <v>40</v>
      </c>
      <c r="C94" s="140">
        <v>10140</v>
      </c>
      <c r="D94" s="93"/>
      <c r="E94" s="94"/>
      <c r="F94" s="95" t="s">
        <v>41</v>
      </c>
      <c r="G94" s="95" t="s">
        <v>42</v>
      </c>
      <c r="H94" s="96">
        <v>2800</v>
      </c>
      <c r="I94" s="96">
        <f>IF(ROUND(H94*1.1,0)=0,"",ROUND(H94*1.1,0))</f>
        <v>3080</v>
      </c>
      <c r="J94" s="95"/>
      <c r="K94" s="97">
        <f>IF(ROUND(H94*0.9,0)=0,"",ROUND(H94*0.9,0))</f>
        <v>2520</v>
      </c>
      <c r="L94" s="96">
        <f>IFERROR(ROUND(K94*1.1,0),"")</f>
        <v>2772</v>
      </c>
      <c r="M94" s="98"/>
    </row>
    <row r="95" spans="1:13" s="155" customFormat="1" ht="20.100000000000001" customHeight="1" thickBot="1">
      <c r="A95" s="147"/>
      <c r="B95" s="148"/>
      <c r="C95" s="149"/>
      <c r="D95" s="150"/>
      <c r="E95" s="151"/>
      <c r="F95" s="152"/>
      <c r="G95" s="152"/>
      <c r="H95" s="153"/>
      <c r="I95" s="153"/>
      <c r="J95" s="153"/>
      <c r="K95" s="153"/>
      <c r="L95" s="153"/>
      <c r="M95" s="154"/>
    </row>
    <row r="96" spans="1:13" s="155" customFormat="1" ht="20.100000000000001" customHeight="1" thickTop="1">
      <c r="A96" s="156"/>
      <c r="B96" s="156"/>
      <c r="C96" s="157"/>
      <c r="D96" s="157"/>
      <c r="E96" s="66"/>
      <c r="F96" s="158"/>
      <c r="G96" s="158"/>
      <c r="H96" s="159"/>
      <c r="I96" s="159"/>
      <c r="J96" s="159"/>
      <c r="K96" s="159"/>
      <c r="L96" s="159"/>
      <c r="M96" s="158"/>
    </row>
    <row r="97" spans="1:13" s="71" customFormat="1" ht="20.100000000000001" customHeight="1" thickBot="1">
      <c r="A97" s="67"/>
      <c r="B97" s="67"/>
      <c r="C97" s="114"/>
      <c r="D97" s="67"/>
      <c r="E97" s="60"/>
      <c r="F97" s="67"/>
      <c r="G97" s="67"/>
      <c r="H97" s="61"/>
      <c r="I97" s="61"/>
      <c r="J97" s="67"/>
      <c r="K97" s="67"/>
      <c r="L97" s="61"/>
      <c r="M97" s="67"/>
    </row>
    <row r="98" spans="1:13" s="133" customFormat="1" ht="20.100000000000001" customHeight="1" thickBot="1">
      <c r="A98" s="137" t="s">
        <v>105</v>
      </c>
      <c r="B98" s="138"/>
      <c r="C98" s="138"/>
      <c r="D98" s="139"/>
      <c r="E98" s="115"/>
      <c r="F98" s="116"/>
      <c r="G98" s="116"/>
      <c r="H98" s="117"/>
      <c r="I98" s="117"/>
      <c r="J98" s="118"/>
      <c r="K98" s="117"/>
      <c r="L98" s="117"/>
      <c r="M98" s="67"/>
    </row>
    <row r="99" spans="1:13" s="133" customFormat="1" ht="20.100000000000001" customHeight="1" thickBot="1">
      <c r="A99" s="119"/>
      <c r="B99" s="119"/>
      <c r="C99" s="120"/>
      <c r="D99" s="120"/>
      <c r="E99" s="115"/>
      <c r="F99" s="116"/>
      <c r="G99" s="116"/>
      <c r="H99" s="117"/>
      <c r="I99" s="117"/>
      <c r="J99" s="118"/>
      <c r="K99" s="117"/>
      <c r="L99" s="117"/>
      <c r="M99" s="67"/>
    </row>
    <row r="100" spans="1:13" s="71" customFormat="1" ht="20.100000000000001" customHeight="1" thickTop="1" thickBot="1">
      <c r="A100" s="74" t="s">
        <v>16</v>
      </c>
      <c r="B100" s="75" t="s">
        <v>17</v>
      </c>
      <c r="C100" s="76" t="s">
        <v>18</v>
      </c>
      <c r="D100" s="76"/>
      <c r="E100" s="77"/>
      <c r="F100" s="75" t="s">
        <v>19</v>
      </c>
      <c r="G100" s="75" t="s">
        <v>20</v>
      </c>
      <c r="H100" s="78" t="s">
        <v>21</v>
      </c>
      <c r="I100" s="78" t="s">
        <v>22</v>
      </c>
      <c r="J100" s="134"/>
      <c r="K100" s="78"/>
      <c r="L100" s="78" t="s">
        <v>23</v>
      </c>
      <c r="M100" s="79" t="s">
        <v>24</v>
      </c>
    </row>
    <row r="101" spans="1:13" ht="19.899999999999999" customHeight="1">
      <c r="A101" s="128" t="s">
        <v>52</v>
      </c>
      <c r="B101" s="129" t="s">
        <v>53</v>
      </c>
      <c r="C101" s="140">
        <v>10311</v>
      </c>
      <c r="D101" s="93"/>
      <c r="E101" s="94" t="s">
        <v>54</v>
      </c>
      <c r="F101" s="95" t="s">
        <v>55</v>
      </c>
      <c r="G101" s="95" t="s">
        <v>56</v>
      </c>
      <c r="H101" s="96">
        <v>1500</v>
      </c>
      <c r="I101" s="96">
        <f>IF(ROUND(H101*1.1,0)=0,"",ROUND(H101*1.1,0))</f>
        <v>1650</v>
      </c>
      <c r="J101" s="95"/>
      <c r="K101" s="97">
        <f>IF(ROUND(H101*0.9,0)=0,"",ROUND(H101*0.9,0))</f>
        <v>1350</v>
      </c>
      <c r="L101" s="96">
        <f>IFERROR(ROUND(K101*1.1,0),"")</f>
        <v>1485</v>
      </c>
      <c r="M101" s="98"/>
    </row>
    <row r="102" spans="1:13" ht="19.899999999999999" customHeight="1">
      <c r="A102" s="80"/>
      <c r="B102" s="81"/>
      <c r="C102" s="140">
        <v>10312</v>
      </c>
      <c r="D102" s="93"/>
      <c r="E102" s="94" t="s">
        <v>54</v>
      </c>
      <c r="F102" s="95" t="s">
        <v>57</v>
      </c>
      <c r="G102" s="95" t="s">
        <v>58</v>
      </c>
      <c r="H102" s="96">
        <v>860</v>
      </c>
      <c r="I102" s="96">
        <f>IF(ROUND(H102*1.1,0)=0,"",ROUND(H102*1.1,0))</f>
        <v>946</v>
      </c>
      <c r="J102" s="95"/>
      <c r="K102" s="97">
        <f>IF(ROUND(H102*0.9,0)=0,"",ROUND(H102*0.9,0))</f>
        <v>774</v>
      </c>
      <c r="L102" s="96">
        <f>IFERROR(ROUND(K102*1.1,0),"")</f>
        <v>851</v>
      </c>
      <c r="M102" s="98"/>
    </row>
    <row r="103" spans="1:13" ht="19.899999999999999" customHeight="1">
      <c r="A103" s="90" t="s">
        <v>59</v>
      </c>
      <c r="B103" s="91" t="s">
        <v>60</v>
      </c>
      <c r="C103" s="140">
        <v>10400</v>
      </c>
      <c r="D103" s="93"/>
      <c r="E103" s="94" t="s">
        <v>54</v>
      </c>
      <c r="F103" s="95" t="s">
        <v>61</v>
      </c>
      <c r="G103" s="95" t="s">
        <v>62</v>
      </c>
      <c r="H103" s="96">
        <v>1900</v>
      </c>
      <c r="I103" s="96">
        <f>IF(ROUND(H103*1.1,0)=0,"",ROUND(H103*1.1,0))</f>
        <v>2090</v>
      </c>
      <c r="J103" s="95"/>
      <c r="K103" s="97">
        <f>IF(ROUND(H103*0.9,0)=0,"",ROUND(H103*0.9,0))</f>
        <v>1710</v>
      </c>
      <c r="L103" s="96">
        <f>IFERROR(ROUND(K103*1.1,0),"")</f>
        <v>1881</v>
      </c>
      <c r="M103" s="98"/>
    </row>
    <row r="104" spans="1:13" s="71" customFormat="1" ht="20.100000000000001" customHeight="1" thickBot="1">
      <c r="A104" s="160"/>
      <c r="B104" s="161"/>
      <c r="C104" s="162"/>
      <c r="D104" s="163"/>
      <c r="E104" s="164"/>
      <c r="F104" s="161"/>
      <c r="G104" s="161"/>
      <c r="H104" s="165"/>
      <c r="I104" s="165"/>
      <c r="J104" s="161"/>
      <c r="K104" s="161"/>
      <c r="L104" s="165"/>
      <c r="M104" s="166"/>
    </row>
    <row r="105" spans="1:13" s="155" customFormat="1" ht="20.100000000000001" customHeight="1" thickTop="1">
      <c r="A105" s="156"/>
      <c r="B105" s="156"/>
      <c r="C105" s="157"/>
      <c r="D105" s="157"/>
      <c r="E105" s="66"/>
      <c r="F105" s="158"/>
      <c r="G105" s="158"/>
      <c r="H105" s="159"/>
      <c r="I105" s="159"/>
      <c r="J105" s="159"/>
      <c r="K105" s="159"/>
      <c r="L105" s="159"/>
      <c r="M105" s="158"/>
    </row>
    <row r="106" spans="1:13" s="71" customFormat="1" ht="20.100000000000001" customHeight="1" thickBot="1">
      <c r="A106" s="67"/>
      <c r="B106" s="67"/>
      <c r="C106" s="114"/>
      <c r="D106" s="67"/>
      <c r="E106" s="60"/>
      <c r="F106" s="67"/>
      <c r="G106" s="67"/>
      <c r="H106" s="61"/>
      <c r="I106" s="61"/>
      <c r="J106" s="67"/>
      <c r="K106" s="67"/>
      <c r="L106" s="61"/>
      <c r="M106" s="67"/>
    </row>
    <row r="107" spans="1:13" s="133" customFormat="1" ht="20.100000000000001" customHeight="1" thickTop="1" thickBot="1">
      <c r="A107" s="167" t="s">
        <v>106</v>
      </c>
      <c r="B107" s="168"/>
      <c r="C107" s="168"/>
      <c r="D107" s="169"/>
      <c r="E107" s="115"/>
      <c r="F107" s="170"/>
      <c r="G107" s="116"/>
      <c r="H107" s="117"/>
      <c r="I107" s="117"/>
      <c r="J107" s="118"/>
      <c r="K107" s="117"/>
      <c r="L107" s="117"/>
      <c r="M107" s="67"/>
    </row>
    <row r="108" spans="1:13" s="133" customFormat="1" ht="20.100000000000001" customHeight="1" thickTop="1" thickBot="1">
      <c r="A108" s="119"/>
      <c r="B108" s="119"/>
      <c r="C108" s="120"/>
      <c r="D108" s="120"/>
      <c r="E108" s="115"/>
      <c r="F108" s="116"/>
      <c r="G108" s="116"/>
      <c r="H108" s="117"/>
      <c r="I108" s="117"/>
      <c r="J108" s="118"/>
      <c r="K108" s="117"/>
      <c r="L108" s="117"/>
      <c r="M108" s="67"/>
    </row>
    <row r="109" spans="1:13" s="71" customFormat="1" ht="20.100000000000001" customHeight="1" thickTop="1" thickBot="1">
      <c r="A109" s="171" t="s">
        <v>16</v>
      </c>
      <c r="B109" s="172" t="s">
        <v>17</v>
      </c>
      <c r="C109" s="173" t="s">
        <v>18</v>
      </c>
      <c r="D109" s="173"/>
      <c r="E109" s="174"/>
      <c r="F109" s="172" t="s">
        <v>19</v>
      </c>
      <c r="G109" s="172" t="s">
        <v>20</v>
      </c>
      <c r="H109" s="175" t="s">
        <v>21</v>
      </c>
      <c r="I109" s="175" t="s">
        <v>22</v>
      </c>
      <c r="J109" s="176"/>
      <c r="K109" s="175"/>
      <c r="L109" s="175" t="s">
        <v>23</v>
      </c>
      <c r="M109" s="177" t="s">
        <v>84</v>
      </c>
    </row>
    <row r="110" spans="1:13" ht="19.899999999999999" customHeight="1">
      <c r="A110" s="178" t="s">
        <v>107</v>
      </c>
      <c r="B110" s="179" t="s">
        <v>108</v>
      </c>
      <c r="C110" s="180">
        <v>11010</v>
      </c>
      <c r="D110" s="181"/>
      <c r="E110" s="182"/>
      <c r="F110" s="183"/>
      <c r="G110" s="183"/>
      <c r="H110" s="184"/>
      <c r="I110" s="184" t="str">
        <f t="shared" ref="I110:I153" si="3">IF(ROUND(H110*1.1,0)=0,"",ROUND(H110*1.1,0))</f>
        <v/>
      </c>
      <c r="J110" s="183"/>
      <c r="K110" s="185" t="str">
        <f t="shared" ref="K110:K118" si="4">IF(ROUND(H110*0.9,0)=0,"",ROUND(H110*0.9,0))</f>
        <v/>
      </c>
      <c r="L110" s="184" t="str">
        <f t="shared" ref="L110:L153" si="5">IFERROR(ROUND(K110*1.1,0),"")</f>
        <v/>
      </c>
      <c r="M110" s="186"/>
    </row>
    <row r="111" spans="1:13" ht="19.899999999999999" customHeight="1">
      <c r="A111" s="187" t="s">
        <v>107</v>
      </c>
      <c r="B111" s="188" t="s">
        <v>109</v>
      </c>
      <c r="C111" s="189">
        <v>11020</v>
      </c>
      <c r="D111" s="190"/>
      <c r="E111" s="191"/>
      <c r="F111" s="192"/>
      <c r="G111" s="192"/>
      <c r="H111" s="193"/>
      <c r="I111" s="193" t="str">
        <f t="shared" si="3"/>
        <v/>
      </c>
      <c r="J111" s="192"/>
      <c r="K111" s="194" t="str">
        <f t="shared" si="4"/>
        <v/>
      </c>
      <c r="L111" s="193" t="str">
        <f t="shared" si="5"/>
        <v/>
      </c>
      <c r="M111" s="195"/>
    </row>
    <row r="112" spans="1:13" ht="19.899999999999999" customHeight="1">
      <c r="A112" s="187" t="s">
        <v>110</v>
      </c>
      <c r="B112" s="188" t="s">
        <v>111</v>
      </c>
      <c r="C112" s="189">
        <v>11030</v>
      </c>
      <c r="D112" s="190"/>
      <c r="E112" s="191"/>
      <c r="F112" s="192" t="s">
        <v>46</v>
      </c>
      <c r="G112" s="192"/>
      <c r="H112" s="193"/>
      <c r="I112" s="193" t="str">
        <f t="shared" si="3"/>
        <v/>
      </c>
      <c r="J112" s="192"/>
      <c r="K112" s="194" t="str">
        <f t="shared" si="4"/>
        <v/>
      </c>
      <c r="L112" s="193" t="str">
        <f t="shared" si="5"/>
        <v/>
      </c>
      <c r="M112" s="195"/>
    </row>
    <row r="113" spans="1:13" ht="19.899999999999999" customHeight="1">
      <c r="A113" s="187" t="s">
        <v>112</v>
      </c>
      <c r="B113" s="188" t="s">
        <v>111</v>
      </c>
      <c r="C113" s="189">
        <v>11040</v>
      </c>
      <c r="D113" s="190"/>
      <c r="E113" s="191"/>
      <c r="F113" s="192" t="s">
        <v>46</v>
      </c>
      <c r="G113" s="192"/>
      <c r="H113" s="193"/>
      <c r="I113" s="193" t="str">
        <f t="shared" si="3"/>
        <v/>
      </c>
      <c r="J113" s="192"/>
      <c r="K113" s="194" t="str">
        <f t="shared" si="4"/>
        <v/>
      </c>
      <c r="L113" s="193" t="str">
        <f t="shared" si="5"/>
        <v/>
      </c>
      <c r="M113" s="195"/>
    </row>
    <row r="114" spans="1:13" ht="19.899999999999999" customHeight="1">
      <c r="A114" s="187" t="s">
        <v>113</v>
      </c>
      <c r="B114" s="188" t="s">
        <v>114</v>
      </c>
      <c r="C114" s="189">
        <v>11050</v>
      </c>
      <c r="D114" s="190"/>
      <c r="E114" s="191"/>
      <c r="F114" s="192" t="s">
        <v>115</v>
      </c>
      <c r="G114" s="192" t="s">
        <v>116</v>
      </c>
      <c r="H114" s="193">
        <v>1800</v>
      </c>
      <c r="I114" s="193">
        <f t="shared" si="3"/>
        <v>1980</v>
      </c>
      <c r="J114" s="192"/>
      <c r="K114" s="194">
        <f t="shared" si="4"/>
        <v>1620</v>
      </c>
      <c r="L114" s="193">
        <f t="shared" si="5"/>
        <v>1782</v>
      </c>
      <c r="M114" s="195"/>
    </row>
    <row r="115" spans="1:13" ht="19.899999999999999" customHeight="1">
      <c r="A115" s="187" t="s">
        <v>117</v>
      </c>
      <c r="B115" s="188" t="s">
        <v>118</v>
      </c>
      <c r="C115" s="189">
        <v>11060</v>
      </c>
      <c r="D115" s="190"/>
      <c r="E115" s="191"/>
      <c r="F115" s="192"/>
      <c r="G115" s="192"/>
      <c r="H115" s="193"/>
      <c r="I115" s="193" t="str">
        <f t="shared" si="3"/>
        <v/>
      </c>
      <c r="J115" s="192"/>
      <c r="K115" s="194" t="str">
        <f t="shared" si="4"/>
        <v/>
      </c>
      <c r="L115" s="193" t="str">
        <f t="shared" si="5"/>
        <v/>
      </c>
      <c r="M115" s="195"/>
    </row>
    <row r="116" spans="1:13" ht="19.899999999999999" customHeight="1">
      <c r="A116" s="196" t="s">
        <v>119</v>
      </c>
      <c r="B116" s="197" t="s">
        <v>120</v>
      </c>
      <c r="C116" s="189">
        <v>11071</v>
      </c>
      <c r="D116" s="190"/>
      <c r="E116" s="191" t="s">
        <v>72</v>
      </c>
      <c r="F116" s="192" t="s">
        <v>121</v>
      </c>
      <c r="G116" s="192" t="s">
        <v>122</v>
      </c>
      <c r="H116" s="193">
        <v>2000</v>
      </c>
      <c r="I116" s="193">
        <f t="shared" si="3"/>
        <v>2200</v>
      </c>
      <c r="J116" s="192"/>
      <c r="K116" s="194">
        <f t="shared" si="4"/>
        <v>1800</v>
      </c>
      <c r="L116" s="193">
        <f t="shared" si="5"/>
        <v>1980</v>
      </c>
      <c r="M116" s="195"/>
    </row>
    <row r="117" spans="1:13" ht="19.899999999999999" customHeight="1">
      <c r="A117" s="198"/>
      <c r="B117" s="199"/>
      <c r="C117" s="189">
        <v>11072</v>
      </c>
      <c r="D117" s="190"/>
      <c r="E117" s="191" t="s">
        <v>72</v>
      </c>
      <c r="F117" s="192" t="s">
        <v>123</v>
      </c>
      <c r="G117" s="192" t="s">
        <v>124</v>
      </c>
      <c r="H117" s="193">
        <v>2200</v>
      </c>
      <c r="I117" s="193">
        <f t="shared" si="3"/>
        <v>2420</v>
      </c>
      <c r="J117" s="192"/>
      <c r="K117" s="194">
        <f t="shared" si="4"/>
        <v>1980</v>
      </c>
      <c r="L117" s="193">
        <f t="shared" si="5"/>
        <v>2178</v>
      </c>
      <c r="M117" s="195"/>
    </row>
    <row r="118" spans="1:13" ht="19.899999999999999" customHeight="1">
      <c r="A118" s="178"/>
      <c r="B118" s="179"/>
      <c r="C118" s="189">
        <v>11073</v>
      </c>
      <c r="D118" s="190"/>
      <c r="E118" s="191" t="s">
        <v>72</v>
      </c>
      <c r="F118" s="192" t="s">
        <v>125</v>
      </c>
      <c r="G118" s="192" t="s">
        <v>124</v>
      </c>
      <c r="H118" s="193">
        <v>1800</v>
      </c>
      <c r="I118" s="193">
        <f t="shared" si="3"/>
        <v>1980</v>
      </c>
      <c r="J118" s="192"/>
      <c r="K118" s="194">
        <f t="shared" si="4"/>
        <v>1620</v>
      </c>
      <c r="L118" s="193">
        <f t="shared" si="5"/>
        <v>1782</v>
      </c>
      <c r="M118" s="195"/>
    </row>
    <row r="119" spans="1:13" ht="19.899999999999999" customHeight="1">
      <c r="A119" s="187" t="s">
        <v>126</v>
      </c>
      <c r="B119" s="188" t="s">
        <v>111</v>
      </c>
      <c r="C119" s="189">
        <v>11120</v>
      </c>
      <c r="D119" s="190"/>
      <c r="E119" s="191"/>
      <c r="F119" s="192" t="s">
        <v>127</v>
      </c>
      <c r="G119" s="192"/>
      <c r="H119" s="193">
        <v>2400</v>
      </c>
      <c r="I119" s="193">
        <f t="shared" si="3"/>
        <v>2640</v>
      </c>
      <c r="J119" s="192" t="s">
        <v>38</v>
      </c>
      <c r="K119" s="194">
        <f>IF(ROUND(H119*1,0)=0,"",ROUND(H119*1,0))</f>
        <v>2400</v>
      </c>
      <c r="L119" s="193">
        <f t="shared" si="5"/>
        <v>2640</v>
      </c>
      <c r="M119" s="195"/>
    </row>
    <row r="120" spans="1:13" ht="19.899999999999999" customHeight="1">
      <c r="A120" s="196" t="s">
        <v>128</v>
      </c>
      <c r="B120" s="197" t="s">
        <v>129</v>
      </c>
      <c r="C120" s="189">
        <v>11131</v>
      </c>
      <c r="D120" s="190"/>
      <c r="E120" s="191"/>
      <c r="F120" s="192" t="s">
        <v>130</v>
      </c>
      <c r="G120" s="192" t="s">
        <v>131</v>
      </c>
      <c r="H120" s="193">
        <v>1700</v>
      </c>
      <c r="I120" s="193">
        <f t="shared" si="3"/>
        <v>1870</v>
      </c>
      <c r="J120" s="192"/>
      <c r="K120" s="194">
        <f>IF(ROUND(H120*0.9,0)=0,"",ROUND(H120*0.9,0))</f>
        <v>1530</v>
      </c>
      <c r="L120" s="193">
        <f t="shared" si="5"/>
        <v>1683</v>
      </c>
      <c r="M120" s="195"/>
    </row>
    <row r="121" spans="1:13" ht="19.899999999999999" customHeight="1">
      <c r="A121" s="198"/>
      <c r="B121" s="199"/>
      <c r="C121" s="189">
        <v>11132</v>
      </c>
      <c r="D121" s="190"/>
      <c r="E121" s="191" t="s">
        <v>54</v>
      </c>
      <c r="F121" s="192" t="s">
        <v>132</v>
      </c>
      <c r="G121" s="192" t="s">
        <v>133</v>
      </c>
      <c r="H121" s="193">
        <v>386</v>
      </c>
      <c r="I121" s="193">
        <f t="shared" si="3"/>
        <v>425</v>
      </c>
      <c r="J121" s="192"/>
      <c r="K121" s="194">
        <f>IF(ROUND(H121*0.9,0)=0,"",ROUND(H121*0.9,0))</f>
        <v>347</v>
      </c>
      <c r="L121" s="193">
        <f t="shared" si="5"/>
        <v>382</v>
      </c>
      <c r="M121" s="195"/>
    </row>
    <row r="122" spans="1:13" ht="19.899999999999999" customHeight="1">
      <c r="A122" s="178"/>
      <c r="B122" s="179"/>
      <c r="C122" s="189">
        <v>11133</v>
      </c>
      <c r="D122" s="190"/>
      <c r="E122" s="191" t="s">
        <v>54</v>
      </c>
      <c r="F122" s="192" t="s">
        <v>134</v>
      </c>
      <c r="G122" s="192" t="s">
        <v>135</v>
      </c>
      <c r="H122" s="193">
        <v>900</v>
      </c>
      <c r="I122" s="193">
        <f t="shared" si="3"/>
        <v>990</v>
      </c>
      <c r="J122" s="192"/>
      <c r="K122" s="194">
        <f>IF(ROUND(H122*0.9,0)=0,"",ROUND(H122*0.9,0))</f>
        <v>810</v>
      </c>
      <c r="L122" s="193">
        <f t="shared" si="5"/>
        <v>891</v>
      </c>
      <c r="M122" s="195"/>
    </row>
    <row r="123" spans="1:13" ht="19.899999999999999" customHeight="1">
      <c r="A123" s="187" t="s">
        <v>136</v>
      </c>
      <c r="B123" s="188" t="s">
        <v>137</v>
      </c>
      <c r="C123" s="189">
        <v>11140</v>
      </c>
      <c r="D123" s="190"/>
      <c r="E123" s="191"/>
      <c r="F123" s="192" t="s">
        <v>138</v>
      </c>
      <c r="G123" s="192" t="s">
        <v>139</v>
      </c>
      <c r="H123" s="193">
        <v>2100</v>
      </c>
      <c r="I123" s="193">
        <f t="shared" si="3"/>
        <v>2310</v>
      </c>
      <c r="J123" s="192" t="s">
        <v>38</v>
      </c>
      <c r="K123" s="194">
        <f>IF(ROUND(H123*1,0)=0,"",ROUND(H123*1,0))</f>
        <v>2100</v>
      </c>
      <c r="L123" s="193">
        <f t="shared" si="5"/>
        <v>2310</v>
      </c>
      <c r="M123" s="195"/>
    </row>
    <row r="124" spans="1:13" ht="19.899999999999999" customHeight="1">
      <c r="A124" s="196" t="s">
        <v>140</v>
      </c>
      <c r="B124" s="197" t="s">
        <v>137</v>
      </c>
      <c r="C124" s="189">
        <v>11151</v>
      </c>
      <c r="D124" s="190"/>
      <c r="E124" s="191"/>
      <c r="F124" s="192" t="s">
        <v>141</v>
      </c>
      <c r="G124" s="192" t="s">
        <v>142</v>
      </c>
      <c r="H124" s="193">
        <v>1600</v>
      </c>
      <c r="I124" s="193">
        <f t="shared" si="3"/>
        <v>1760</v>
      </c>
      <c r="J124" s="192"/>
      <c r="K124" s="194">
        <f t="shared" ref="K124:K153" si="6">IF(ROUND(H124*0.9,0)=0,"",ROUND(H124*0.9,0))</f>
        <v>1440</v>
      </c>
      <c r="L124" s="193">
        <f t="shared" si="5"/>
        <v>1584</v>
      </c>
      <c r="M124" s="195"/>
    </row>
    <row r="125" spans="1:13" ht="19.899999999999999" customHeight="1">
      <c r="A125" s="198"/>
      <c r="B125" s="199"/>
      <c r="C125" s="189">
        <v>11152</v>
      </c>
      <c r="D125" s="190"/>
      <c r="E125" s="191" t="s">
        <v>143</v>
      </c>
      <c r="F125" s="192" t="s">
        <v>132</v>
      </c>
      <c r="G125" s="192" t="s">
        <v>133</v>
      </c>
      <c r="H125" s="193">
        <v>386</v>
      </c>
      <c r="I125" s="193">
        <f t="shared" si="3"/>
        <v>425</v>
      </c>
      <c r="J125" s="192"/>
      <c r="K125" s="194">
        <f t="shared" si="6"/>
        <v>347</v>
      </c>
      <c r="L125" s="193">
        <f t="shared" si="5"/>
        <v>382</v>
      </c>
      <c r="M125" s="195"/>
    </row>
    <row r="126" spans="1:13" ht="19.899999999999999" customHeight="1">
      <c r="A126" s="178"/>
      <c r="B126" s="179"/>
      <c r="C126" s="189">
        <v>11153</v>
      </c>
      <c r="D126" s="190"/>
      <c r="E126" s="191" t="s">
        <v>143</v>
      </c>
      <c r="F126" s="192" t="s">
        <v>144</v>
      </c>
      <c r="G126" s="192" t="s">
        <v>135</v>
      </c>
      <c r="H126" s="193">
        <v>900</v>
      </c>
      <c r="I126" s="193">
        <f t="shared" si="3"/>
        <v>990</v>
      </c>
      <c r="J126" s="192"/>
      <c r="K126" s="194">
        <f t="shared" si="6"/>
        <v>810</v>
      </c>
      <c r="L126" s="193">
        <f t="shared" si="5"/>
        <v>891</v>
      </c>
      <c r="M126" s="195"/>
    </row>
    <row r="127" spans="1:13" ht="19.899999999999999" customHeight="1">
      <c r="A127" s="187" t="s">
        <v>145</v>
      </c>
      <c r="B127" s="188" t="s">
        <v>91</v>
      </c>
      <c r="C127" s="189">
        <v>11160</v>
      </c>
      <c r="D127" s="190"/>
      <c r="E127" s="191"/>
      <c r="F127" s="192" t="s">
        <v>146</v>
      </c>
      <c r="G127" s="192" t="s">
        <v>147</v>
      </c>
      <c r="H127" s="193">
        <v>2200</v>
      </c>
      <c r="I127" s="193">
        <f t="shared" si="3"/>
        <v>2420</v>
      </c>
      <c r="J127" s="192"/>
      <c r="K127" s="194">
        <f t="shared" si="6"/>
        <v>1980</v>
      </c>
      <c r="L127" s="193">
        <f t="shared" si="5"/>
        <v>2178</v>
      </c>
      <c r="M127" s="195"/>
    </row>
    <row r="128" spans="1:13" ht="19.899999999999999" customHeight="1">
      <c r="A128" s="196" t="s">
        <v>148</v>
      </c>
      <c r="B128" s="197" t="s">
        <v>149</v>
      </c>
      <c r="C128" s="200">
        <v>11181</v>
      </c>
      <c r="D128" s="201"/>
      <c r="E128" s="191"/>
      <c r="F128" s="202" t="s">
        <v>150</v>
      </c>
      <c r="G128" s="202" t="s">
        <v>151</v>
      </c>
      <c r="H128" s="193">
        <v>408</v>
      </c>
      <c r="I128" s="193">
        <f t="shared" si="3"/>
        <v>449</v>
      </c>
      <c r="J128" s="192"/>
      <c r="K128" s="194">
        <f t="shared" si="6"/>
        <v>367</v>
      </c>
      <c r="L128" s="193">
        <f t="shared" si="5"/>
        <v>404</v>
      </c>
      <c r="M128" s="203"/>
    </row>
    <row r="129" spans="1:13" ht="19.899999999999999" customHeight="1">
      <c r="A129" s="178"/>
      <c r="B129" s="179"/>
      <c r="C129" s="200">
        <v>11182</v>
      </c>
      <c r="D129" s="201"/>
      <c r="E129" s="191"/>
      <c r="F129" s="202" t="s">
        <v>152</v>
      </c>
      <c r="G129" s="202" t="s">
        <v>153</v>
      </c>
      <c r="H129" s="193">
        <v>1000</v>
      </c>
      <c r="I129" s="193">
        <f t="shared" si="3"/>
        <v>1100</v>
      </c>
      <c r="J129" s="192"/>
      <c r="K129" s="194">
        <f t="shared" si="6"/>
        <v>900</v>
      </c>
      <c r="L129" s="193">
        <f t="shared" si="5"/>
        <v>990</v>
      </c>
      <c r="M129" s="203"/>
    </row>
    <row r="130" spans="1:13" ht="19.899999999999999" customHeight="1">
      <c r="A130" s="196" t="s">
        <v>154</v>
      </c>
      <c r="B130" s="197" t="s">
        <v>149</v>
      </c>
      <c r="C130" s="204">
        <v>11181</v>
      </c>
      <c r="D130" s="190"/>
      <c r="E130" s="191"/>
      <c r="F130" s="192" t="s">
        <v>155</v>
      </c>
      <c r="G130" s="192" t="s">
        <v>156</v>
      </c>
      <c r="H130" s="193">
        <v>408</v>
      </c>
      <c r="I130" s="193">
        <f t="shared" si="3"/>
        <v>449</v>
      </c>
      <c r="J130" s="192"/>
      <c r="K130" s="194">
        <f t="shared" si="6"/>
        <v>367</v>
      </c>
      <c r="L130" s="193">
        <f t="shared" si="5"/>
        <v>404</v>
      </c>
      <c r="M130" s="195"/>
    </row>
    <row r="131" spans="1:13" ht="19.899999999999999" customHeight="1">
      <c r="A131" s="178"/>
      <c r="B131" s="179"/>
      <c r="C131" s="189">
        <v>11190</v>
      </c>
      <c r="D131" s="190"/>
      <c r="E131" s="191"/>
      <c r="F131" s="192" t="s">
        <v>157</v>
      </c>
      <c r="G131" s="192" t="s">
        <v>156</v>
      </c>
      <c r="H131" s="193">
        <v>760</v>
      </c>
      <c r="I131" s="193">
        <f t="shared" si="3"/>
        <v>836</v>
      </c>
      <c r="J131" s="192"/>
      <c r="K131" s="194">
        <f t="shared" si="6"/>
        <v>684</v>
      </c>
      <c r="L131" s="193">
        <f t="shared" si="5"/>
        <v>752</v>
      </c>
      <c r="M131" s="195"/>
    </row>
    <row r="132" spans="1:13" ht="19.899999999999999" customHeight="1">
      <c r="A132" s="187" t="s">
        <v>158</v>
      </c>
      <c r="B132" s="188" t="s">
        <v>159</v>
      </c>
      <c r="C132" s="189">
        <v>11200</v>
      </c>
      <c r="D132" s="190"/>
      <c r="E132" s="191"/>
      <c r="F132" s="192" t="s">
        <v>160</v>
      </c>
      <c r="G132" s="192" t="s">
        <v>153</v>
      </c>
      <c r="H132" s="193">
        <v>909</v>
      </c>
      <c r="I132" s="193">
        <f>IF(ROUND(H132*1,0)=0,"",ROUND(H132*1,0))</f>
        <v>909</v>
      </c>
      <c r="J132" s="192" t="s">
        <v>161</v>
      </c>
      <c r="K132" s="194">
        <f>IF(ROUND(H132*1,0)=0,"",ROUND(H132*1,0))</f>
        <v>909</v>
      </c>
      <c r="L132" s="193">
        <f>IFERROR(ROUND(K132*1,0),"")</f>
        <v>909</v>
      </c>
      <c r="M132" s="195" t="s">
        <v>162</v>
      </c>
    </row>
    <row r="133" spans="1:13" ht="19.899999999999999" customHeight="1">
      <c r="A133" s="187" t="s">
        <v>163</v>
      </c>
      <c r="B133" s="188" t="s">
        <v>164</v>
      </c>
      <c r="C133" s="189">
        <v>11210</v>
      </c>
      <c r="D133" s="190"/>
      <c r="E133" s="191"/>
      <c r="F133" s="192"/>
      <c r="G133" s="192"/>
      <c r="H133" s="193"/>
      <c r="I133" s="193" t="str">
        <f t="shared" si="3"/>
        <v/>
      </c>
      <c r="J133" s="192"/>
      <c r="K133" s="194" t="str">
        <f t="shared" si="6"/>
        <v/>
      </c>
      <c r="L133" s="193" t="str">
        <f t="shared" si="5"/>
        <v/>
      </c>
      <c r="M133" s="195"/>
    </row>
    <row r="134" spans="1:13" ht="19.899999999999999" customHeight="1">
      <c r="A134" s="187" t="s">
        <v>165</v>
      </c>
      <c r="B134" s="188" t="s">
        <v>28</v>
      </c>
      <c r="C134" s="204">
        <v>10020</v>
      </c>
      <c r="D134" s="190"/>
      <c r="E134" s="191"/>
      <c r="F134" s="192" t="s">
        <v>29</v>
      </c>
      <c r="G134" s="192" t="s">
        <v>30</v>
      </c>
      <c r="H134" s="193">
        <v>936</v>
      </c>
      <c r="I134" s="193">
        <f t="shared" si="3"/>
        <v>1030</v>
      </c>
      <c r="J134" s="192"/>
      <c r="K134" s="194">
        <f t="shared" si="6"/>
        <v>842</v>
      </c>
      <c r="L134" s="193">
        <f t="shared" si="5"/>
        <v>926</v>
      </c>
      <c r="M134" s="195"/>
    </row>
    <row r="135" spans="1:13" ht="19.899999999999999" customHeight="1">
      <c r="A135" s="187" t="s">
        <v>166</v>
      </c>
      <c r="B135" s="188" t="s">
        <v>167</v>
      </c>
      <c r="C135" s="189">
        <v>11230</v>
      </c>
      <c r="D135" s="190"/>
      <c r="E135" s="191"/>
      <c r="F135" s="192" t="s">
        <v>168</v>
      </c>
      <c r="G135" s="192" t="s">
        <v>30</v>
      </c>
      <c r="H135" s="193"/>
      <c r="I135" s="193" t="str">
        <f t="shared" si="3"/>
        <v/>
      </c>
      <c r="J135" s="192"/>
      <c r="K135" s="194" t="str">
        <f t="shared" si="6"/>
        <v/>
      </c>
      <c r="L135" s="193" t="str">
        <f t="shared" si="5"/>
        <v/>
      </c>
      <c r="M135" s="195"/>
    </row>
    <row r="136" spans="1:13" ht="19.899999999999999" customHeight="1">
      <c r="A136" s="187" t="s">
        <v>169</v>
      </c>
      <c r="B136" s="188" t="s">
        <v>149</v>
      </c>
      <c r="C136" s="189">
        <v>11240</v>
      </c>
      <c r="D136" s="190"/>
      <c r="E136" s="191"/>
      <c r="F136" s="192"/>
      <c r="G136" s="192"/>
      <c r="H136" s="193"/>
      <c r="I136" s="193" t="str">
        <f t="shared" si="3"/>
        <v/>
      </c>
      <c r="J136" s="192"/>
      <c r="K136" s="194" t="str">
        <f t="shared" si="6"/>
        <v/>
      </c>
      <c r="L136" s="193" t="str">
        <f t="shared" si="5"/>
        <v/>
      </c>
      <c r="M136" s="195"/>
    </row>
    <row r="137" spans="1:13" ht="19.899999999999999" customHeight="1">
      <c r="A137" s="187" t="s">
        <v>170</v>
      </c>
      <c r="B137" s="188" t="s">
        <v>171</v>
      </c>
      <c r="C137" s="189">
        <v>11250</v>
      </c>
      <c r="D137" s="190"/>
      <c r="E137" s="191"/>
      <c r="F137" s="192"/>
      <c r="G137" s="192"/>
      <c r="H137" s="193"/>
      <c r="I137" s="193" t="str">
        <f t="shared" si="3"/>
        <v/>
      </c>
      <c r="J137" s="192"/>
      <c r="K137" s="194" t="str">
        <f t="shared" si="6"/>
        <v/>
      </c>
      <c r="L137" s="193" t="str">
        <f t="shared" si="5"/>
        <v/>
      </c>
      <c r="M137" s="195"/>
    </row>
    <row r="138" spans="1:13" ht="19.899999999999999" customHeight="1">
      <c r="A138" s="187" t="s">
        <v>172</v>
      </c>
      <c r="B138" s="188" t="s">
        <v>173</v>
      </c>
      <c r="C138" s="189">
        <v>11260</v>
      </c>
      <c r="D138" s="190"/>
      <c r="E138" s="191"/>
      <c r="F138" s="192"/>
      <c r="G138" s="192"/>
      <c r="H138" s="193"/>
      <c r="I138" s="193" t="str">
        <f t="shared" si="3"/>
        <v/>
      </c>
      <c r="J138" s="192"/>
      <c r="K138" s="194" t="str">
        <f t="shared" si="6"/>
        <v/>
      </c>
      <c r="L138" s="193" t="str">
        <f t="shared" si="5"/>
        <v/>
      </c>
      <c r="M138" s="195"/>
    </row>
    <row r="139" spans="1:13" ht="19.899999999999999" customHeight="1">
      <c r="A139" s="187" t="s">
        <v>174</v>
      </c>
      <c r="B139" s="188" t="s">
        <v>175</v>
      </c>
      <c r="C139" s="189">
        <v>11310</v>
      </c>
      <c r="D139" s="190"/>
      <c r="E139" s="191"/>
      <c r="F139" s="192" t="s">
        <v>176</v>
      </c>
      <c r="G139" s="192" t="s">
        <v>177</v>
      </c>
      <c r="H139" s="193">
        <v>2300</v>
      </c>
      <c r="I139" s="193">
        <f t="shared" si="3"/>
        <v>2530</v>
      </c>
      <c r="J139" s="192"/>
      <c r="K139" s="194">
        <f t="shared" si="6"/>
        <v>2070</v>
      </c>
      <c r="L139" s="193">
        <f t="shared" si="5"/>
        <v>2277</v>
      </c>
      <c r="M139" s="195"/>
    </row>
    <row r="140" spans="1:13" ht="19.899999999999999" customHeight="1">
      <c r="A140" s="187" t="s">
        <v>178</v>
      </c>
      <c r="B140" s="188" t="s">
        <v>179</v>
      </c>
      <c r="C140" s="189">
        <v>11320</v>
      </c>
      <c r="D140" s="190"/>
      <c r="E140" s="191"/>
      <c r="F140" s="192" t="s">
        <v>180</v>
      </c>
      <c r="G140" s="192" t="s">
        <v>181</v>
      </c>
      <c r="H140" s="193">
        <v>1080</v>
      </c>
      <c r="I140" s="193">
        <f t="shared" si="3"/>
        <v>1188</v>
      </c>
      <c r="J140" s="192" t="s">
        <v>161</v>
      </c>
      <c r="K140" s="194">
        <f>IF(ROUND(H140*1,0)=0,"",ROUND(H140*1,0))</f>
        <v>1080</v>
      </c>
      <c r="L140" s="193">
        <f>IFERROR(ROUND(K140*1,0),"")</f>
        <v>1080</v>
      </c>
      <c r="M140" s="195" t="s">
        <v>162</v>
      </c>
    </row>
    <row r="141" spans="1:13" ht="19.899999999999999" customHeight="1">
      <c r="A141" s="187" t="s">
        <v>182</v>
      </c>
      <c r="B141" s="188" t="s">
        <v>183</v>
      </c>
      <c r="C141" s="189">
        <v>11330</v>
      </c>
      <c r="D141" s="190"/>
      <c r="E141" s="191"/>
      <c r="F141" s="192"/>
      <c r="G141" s="192"/>
      <c r="H141" s="193"/>
      <c r="I141" s="193" t="str">
        <f t="shared" si="3"/>
        <v/>
      </c>
      <c r="J141" s="192"/>
      <c r="K141" s="194" t="str">
        <f t="shared" si="6"/>
        <v/>
      </c>
      <c r="L141" s="193" t="str">
        <f t="shared" si="5"/>
        <v/>
      </c>
      <c r="M141" s="195"/>
    </row>
    <row r="142" spans="1:13" ht="19.899999999999999" customHeight="1">
      <c r="A142" s="196" t="s">
        <v>184</v>
      </c>
      <c r="B142" s="197" t="s">
        <v>185</v>
      </c>
      <c r="C142" s="189">
        <v>11341</v>
      </c>
      <c r="D142" s="190"/>
      <c r="E142" s="191"/>
      <c r="F142" s="192" t="s">
        <v>186</v>
      </c>
      <c r="G142" s="192" t="s">
        <v>187</v>
      </c>
      <c r="H142" s="193">
        <v>520</v>
      </c>
      <c r="I142" s="193">
        <f t="shared" si="3"/>
        <v>572</v>
      </c>
      <c r="J142" s="192"/>
      <c r="K142" s="194">
        <f t="shared" si="6"/>
        <v>468</v>
      </c>
      <c r="L142" s="193">
        <f t="shared" si="5"/>
        <v>515</v>
      </c>
      <c r="M142" s="195"/>
    </row>
    <row r="143" spans="1:13" ht="19.899999999999999" customHeight="1">
      <c r="A143" s="178"/>
      <c r="B143" s="179"/>
      <c r="C143" s="189">
        <v>11343</v>
      </c>
      <c r="D143" s="190"/>
      <c r="E143" s="191"/>
      <c r="F143" s="192" t="s">
        <v>188</v>
      </c>
      <c r="G143" s="192" t="s">
        <v>189</v>
      </c>
      <c r="H143" s="193">
        <v>2500</v>
      </c>
      <c r="I143" s="193">
        <f t="shared" si="3"/>
        <v>2750</v>
      </c>
      <c r="J143" s="192"/>
      <c r="K143" s="194">
        <f t="shared" si="6"/>
        <v>2250</v>
      </c>
      <c r="L143" s="193">
        <f t="shared" si="5"/>
        <v>2475</v>
      </c>
      <c r="M143" s="195"/>
    </row>
    <row r="144" spans="1:13" ht="19.899999999999999" customHeight="1">
      <c r="A144" s="187" t="s">
        <v>190</v>
      </c>
      <c r="B144" s="188" t="s">
        <v>191</v>
      </c>
      <c r="C144" s="189">
        <v>11350</v>
      </c>
      <c r="D144" s="190"/>
      <c r="E144" s="191"/>
      <c r="F144" s="192"/>
      <c r="G144" s="192"/>
      <c r="H144" s="193"/>
      <c r="I144" s="193" t="str">
        <f t="shared" si="3"/>
        <v/>
      </c>
      <c r="J144" s="192"/>
      <c r="K144" s="194" t="str">
        <f t="shared" si="6"/>
        <v/>
      </c>
      <c r="L144" s="193" t="str">
        <f t="shared" si="5"/>
        <v/>
      </c>
      <c r="M144" s="195"/>
    </row>
    <row r="145" spans="1:13" ht="19.899999999999999" customHeight="1">
      <c r="A145" s="187" t="s">
        <v>192</v>
      </c>
      <c r="B145" s="188" t="s">
        <v>193</v>
      </c>
      <c r="C145" s="189">
        <v>11360</v>
      </c>
      <c r="D145" s="190"/>
      <c r="E145" s="191"/>
      <c r="F145" s="192"/>
      <c r="G145" s="192"/>
      <c r="H145" s="193"/>
      <c r="I145" s="193" t="str">
        <f t="shared" si="3"/>
        <v/>
      </c>
      <c r="J145" s="192"/>
      <c r="K145" s="194" t="str">
        <f t="shared" si="6"/>
        <v/>
      </c>
      <c r="L145" s="193" t="str">
        <f t="shared" si="5"/>
        <v/>
      </c>
      <c r="M145" s="195"/>
    </row>
    <row r="146" spans="1:13" ht="19.899999999999999" customHeight="1">
      <c r="A146" s="187" t="s">
        <v>194</v>
      </c>
      <c r="B146" s="188" t="s">
        <v>60</v>
      </c>
      <c r="C146" s="189">
        <v>11370</v>
      </c>
      <c r="D146" s="190"/>
      <c r="E146" s="191"/>
      <c r="F146" s="192"/>
      <c r="G146" s="192"/>
      <c r="H146" s="193"/>
      <c r="I146" s="193" t="str">
        <f t="shared" si="3"/>
        <v/>
      </c>
      <c r="J146" s="192"/>
      <c r="K146" s="194" t="str">
        <f t="shared" si="6"/>
        <v/>
      </c>
      <c r="L146" s="193" t="str">
        <f t="shared" si="5"/>
        <v/>
      </c>
      <c r="M146" s="195"/>
    </row>
    <row r="147" spans="1:13" ht="19.899999999999999" customHeight="1">
      <c r="A147" s="187" t="s">
        <v>195</v>
      </c>
      <c r="B147" s="188" t="s">
        <v>60</v>
      </c>
      <c r="C147" s="189">
        <v>11380</v>
      </c>
      <c r="D147" s="190"/>
      <c r="E147" s="191"/>
      <c r="F147" s="192"/>
      <c r="G147" s="192"/>
      <c r="H147" s="193"/>
      <c r="I147" s="193" t="str">
        <f t="shared" si="3"/>
        <v/>
      </c>
      <c r="J147" s="192"/>
      <c r="K147" s="194" t="str">
        <f t="shared" si="6"/>
        <v/>
      </c>
      <c r="L147" s="193" t="str">
        <f t="shared" si="5"/>
        <v/>
      </c>
      <c r="M147" s="195"/>
    </row>
    <row r="148" spans="1:13" ht="19.899999999999999" customHeight="1">
      <c r="A148" s="187" t="s">
        <v>196</v>
      </c>
      <c r="B148" s="188" t="s">
        <v>197</v>
      </c>
      <c r="C148" s="189">
        <v>11410</v>
      </c>
      <c r="D148" s="190"/>
      <c r="E148" s="191"/>
      <c r="F148" s="192"/>
      <c r="G148" s="192"/>
      <c r="H148" s="193"/>
      <c r="I148" s="193" t="str">
        <f t="shared" si="3"/>
        <v/>
      </c>
      <c r="J148" s="192"/>
      <c r="K148" s="194" t="str">
        <f t="shared" si="6"/>
        <v/>
      </c>
      <c r="L148" s="193" t="str">
        <f t="shared" si="5"/>
        <v/>
      </c>
      <c r="M148" s="195"/>
    </row>
    <row r="149" spans="1:13" ht="19.899999999999999" customHeight="1">
      <c r="A149" s="187" t="s">
        <v>198</v>
      </c>
      <c r="B149" s="188" t="s">
        <v>197</v>
      </c>
      <c r="C149" s="189">
        <v>11420</v>
      </c>
      <c r="D149" s="190"/>
      <c r="E149" s="191"/>
      <c r="F149" s="192"/>
      <c r="G149" s="192"/>
      <c r="H149" s="193"/>
      <c r="I149" s="193" t="str">
        <f t="shared" si="3"/>
        <v/>
      </c>
      <c r="J149" s="192"/>
      <c r="K149" s="194" t="str">
        <f t="shared" si="6"/>
        <v/>
      </c>
      <c r="L149" s="193" t="str">
        <f t="shared" si="5"/>
        <v/>
      </c>
      <c r="M149" s="195"/>
    </row>
    <row r="150" spans="1:13" ht="19.899999999999999" customHeight="1">
      <c r="A150" s="187" t="s">
        <v>199</v>
      </c>
      <c r="B150" s="188" t="s">
        <v>197</v>
      </c>
      <c r="C150" s="189">
        <v>11430</v>
      </c>
      <c r="D150" s="190"/>
      <c r="E150" s="191"/>
      <c r="F150" s="192"/>
      <c r="G150" s="192"/>
      <c r="H150" s="193"/>
      <c r="I150" s="193" t="str">
        <f t="shared" si="3"/>
        <v/>
      </c>
      <c r="J150" s="192"/>
      <c r="K150" s="194" t="str">
        <f t="shared" si="6"/>
        <v/>
      </c>
      <c r="L150" s="193" t="str">
        <f t="shared" si="5"/>
        <v/>
      </c>
      <c r="M150" s="195"/>
    </row>
    <row r="151" spans="1:13" ht="19.899999999999999" customHeight="1">
      <c r="A151" s="187" t="s">
        <v>200</v>
      </c>
      <c r="B151" s="188" t="s">
        <v>197</v>
      </c>
      <c r="C151" s="189">
        <v>11440</v>
      </c>
      <c r="D151" s="190"/>
      <c r="E151" s="191"/>
      <c r="F151" s="192"/>
      <c r="G151" s="192"/>
      <c r="H151" s="193"/>
      <c r="I151" s="193" t="str">
        <f t="shared" si="3"/>
        <v/>
      </c>
      <c r="J151" s="192"/>
      <c r="K151" s="194" t="str">
        <f t="shared" si="6"/>
        <v/>
      </c>
      <c r="L151" s="193" t="str">
        <f t="shared" si="5"/>
        <v/>
      </c>
      <c r="M151" s="195"/>
    </row>
    <row r="152" spans="1:13" ht="19.899999999999999" customHeight="1">
      <c r="A152" s="187" t="s">
        <v>201</v>
      </c>
      <c r="B152" s="188" t="s">
        <v>202</v>
      </c>
      <c r="C152" s="189">
        <v>11450</v>
      </c>
      <c r="D152" s="190"/>
      <c r="E152" s="191"/>
      <c r="F152" s="192" t="s">
        <v>46</v>
      </c>
      <c r="G152" s="192"/>
      <c r="H152" s="193"/>
      <c r="I152" s="193" t="str">
        <f t="shared" si="3"/>
        <v/>
      </c>
      <c r="J152" s="192"/>
      <c r="K152" s="194" t="str">
        <f t="shared" si="6"/>
        <v/>
      </c>
      <c r="L152" s="193" t="str">
        <f t="shared" si="5"/>
        <v/>
      </c>
      <c r="M152" s="195"/>
    </row>
    <row r="153" spans="1:13" ht="19.899999999999999" customHeight="1">
      <c r="A153" s="187" t="s">
        <v>203</v>
      </c>
      <c r="B153" s="188" t="s">
        <v>204</v>
      </c>
      <c r="C153" s="204">
        <v>25010</v>
      </c>
      <c r="D153" s="190"/>
      <c r="E153" s="191"/>
      <c r="F153" s="192" t="s">
        <v>205</v>
      </c>
      <c r="G153" s="192" t="s">
        <v>206</v>
      </c>
      <c r="H153" s="193">
        <v>2400</v>
      </c>
      <c r="I153" s="193">
        <f t="shared" si="3"/>
        <v>2640</v>
      </c>
      <c r="J153" s="192"/>
      <c r="K153" s="194">
        <f t="shared" si="6"/>
        <v>2160</v>
      </c>
      <c r="L153" s="193">
        <f t="shared" si="5"/>
        <v>2376</v>
      </c>
      <c r="M153" s="195"/>
    </row>
    <row r="154" spans="1:13" ht="19.899999999999999" customHeight="1" thickBot="1">
      <c r="A154" s="205"/>
      <c r="B154" s="206"/>
      <c r="C154" s="207"/>
      <c r="D154" s="208"/>
      <c r="E154" s="209"/>
      <c r="F154" s="210"/>
      <c r="G154" s="210"/>
      <c r="H154" s="211"/>
      <c r="I154" s="211"/>
      <c r="J154" s="210"/>
      <c r="K154" s="212"/>
      <c r="L154" s="211"/>
      <c r="M154" s="213"/>
    </row>
    <row r="155" spans="1:13" ht="19.899999999999999" customHeight="1" thickTop="1">
      <c r="A155" s="214"/>
      <c r="B155" s="214"/>
    </row>
  </sheetData>
  <mergeCells count="25">
    <mergeCell ref="C109:D109"/>
    <mergeCell ref="C85:D85"/>
    <mergeCell ref="A91:D91"/>
    <mergeCell ref="C93:D93"/>
    <mergeCell ref="A98:D98"/>
    <mergeCell ref="C100:D100"/>
    <mergeCell ref="A107:D107"/>
    <mergeCell ref="C53:D53"/>
    <mergeCell ref="A60:D60"/>
    <mergeCell ref="C62:D62"/>
    <mergeCell ref="A71:D71"/>
    <mergeCell ref="C73:D73"/>
    <mergeCell ref="A83:D83"/>
    <mergeCell ref="C29:D29"/>
    <mergeCell ref="A35:D35"/>
    <mergeCell ref="C37:D37"/>
    <mergeCell ref="A44:D44"/>
    <mergeCell ref="C46:D46"/>
    <mergeCell ref="A51:D51"/>
    <mergeCell ref="A1:M1"/>
    <mergeCell ref="A3:M3"/>
    <mergeCell ref="B5:H5"/>
    <mergeCell ref="A7:L7"/>
    <mergeCell ref="A8:L8"/>
    <mergeCell ref="A27:D27"/>
  </mergeCells>
  <phoneticPr fontId="4"/>
  <pageMargins left="0.59055118110236227" right="0.39370078740157483" top="0.39370078740157483" bottom="0.59055118110236227" header="0" footer="0"/>
  <pageSetup paperSize="9" orientation="landscape" r:id="rId1"/>
  <rowBreaks count="5" manualBreakCount="5">
    <brk id="33" max="12" man="1"/>
    <brk id="58" max="12" man="1"/>
    <brk id="82" max="12" man="1"/>
    <brk id="106" max="12" man="1"/>
    <brk id="1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25教養・教職</vt:lpstr>
      <vt:lpstr>'25教養・教職'!Print_Area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TakShophon</dc:creator>
  <cp:lastModifiedBy>TakShophon</cp:lastModifiedBy>
  <dcterms:created xsi:type="dcterms:W3CDTF">2025-04-22T09:50:59Z</dcterms:created>
  <dcterms:modified xsi:type="dcterms:W3CDTF">2025-04-22T09:51:10Z</dcterms:modified>
</cp:coreProperties>
</file>