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商・政経（体育部）" sheetId="1" r:id="rId1"/>
  </sheets>
  <definedNames>
    <definedName name="_xlnm.Print_Area" localSheetId="0">'25商・政経（体育部）'!$A$1:$M$141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0" i="1" l="1"/>
  <c r="K140" i="1"/>
  <c r="I140" i="1"/>
  <c r="K133" i="1"/>
  <c r="L133" i="1" s="1"/>
  <c r="I133" i="1"/>
  <c r="L132" i="1"/>
  <c r="K132" i="1"/>
  <c r="I132" i="1"/>
  <c r="K125" i="1"/>
  <c r="L125" i="1" s="1"/>
  <c r="I125" i="1"/>
  <c r="L119" i="1"/>
  <c r="K119" i="1"/>
  <c r="I119" i="1"/>
  <c r="K118" i="1"/>
  <c r="L118" i="1" s="1"/>
  <c r="I118" i="1"/>
  <c r="L117" i="1"/>
  <c r="K117" i="1"/>
  <c r="I117" i="1"/>
  <c r="K116" i="1"/>
  <c r="L116" i="1" s="1"/>
  <c r="I116" i="1"/>
  <c r="L113" i="1"/>
  <c r="K113" i="1"/>
  <c r="I113" i="1"/>
  <c r="K112" i="1"/>
  <c r="L112" i="1" s="1"/>
  <c r="I112" i="1"/>
  <c r="L109" i="1"/>
  <c r="K109" i="1"/>
  <c r="I109" i="1"/>
  <c r="K106" i="1"/>
  <c r="L106" i="1" s="1"/>
  <c r="I106" i="1"/>
  <c r="L105" i="1"/>
  <c r="K105" i="1"/>
  <c r="I105" i="1"/>
  <c r="K102" i="1"/>
  <c r="L102" i="1" s="1"/>
  <c r="I102" i="1"/>
  <c r="L101" i="1"/>
  <c r="K101" i="1"/>
  <c r="I101" i="1"/>
  <c r="K94" i="1"/>
  <c r="L94" i="1" s="1"/>
  <c r="I94" i="1"/>
  <c r="L93" i="1"/>
  <c r="K93" i="1"/>
  <c r="I93" i="1"/>
  <c r="K91" i="1"/>
  <c r="L91" i="1" s="1"/>
  <c r="I91" i="1"/>
  <c r="L90" i="1"/>
  <c r="K90" i="1"/>
  <c r="I90" i="1"/>
  <c r="K88" i="1"/>
  <c r="L88" i="1" s="1"/>
  <c r="I88" i="1"/>
  <c r="L81" i="1"/>
  <c r="K81" i="1"/>
  <c r="I81" i="1"/>
  <c r="K80" i="1"/>
  <c r="L80" i="1" s="1"/>
  <c r="I80" i="1"/>
  <c r="L74" i="1"/>
  <c r="K74" i="1"/>
  <c r="I74" i="1"/>
  <c r="K73" i="1"/>
  <c r="L73" i="1" s="1"/>
  <c r="I73" i="1"/>
  <c r="L72" i="1"/>
  <c r="K72" i="1"/>
  <c r="I72" i="1"/>
  <c r="K71" i="1"/>
  <c r="L71" i="1" s="1"/>
  <c r="I71" i="1"/>
  <c r="L70" i="1"/>
  <c r="K70" i="1"/>
  <c r="I70" i="1"/>
  <c r="K69" i="1"/>
  <c r="L69" i="1" s="1"/>
  <c r="I69" i="1"/>
  <c r="L68" i="1"/>
  <c r="K68" i="1"/>
  <c r="I68" i="1"/>
  <c r="K67" i="1"/>
  <c r="L67" i="1" s="1"/>
  <c r="I67" i="1"/>
  <c r="L66" i="1"/>
  <c r="K66" i="1"/>
  <c r="I66" i="1"/>
  <c r="K65" i="1"/>
  <c r="L65" i="1" s="1"/>
  <c r="I65" i="1"/>
  <c r="L64" i="1"/>
  <c r="K64" i="1"/>
  <c r="I64" i="1"/>
  <c r="K63" i="1"/>
  <c r="L63" i="1" s="1"/>
  <c r="I63" i="1"/>
  <c r="L62" i="1"/>
  <c r="K62" i="1"/>
  <c r="I62" i="1"/>
  <c r="K61" i="1"/>
  <c r="L61" i="1" s="1"/>
  <c r="I61" i="1"/>
  <c r="L60" i="1"/>
  <c r="K60" i="1"/>
  <c r="I60" i="1"/>
  <c r="K59" i="1"/>
  <c r="L59" i="1" s="1"/>
  <c r="I59" i="1"/>
  <c r="L58" i="1"/>
  <c r="K58" i="1"/>
  <c r="I58" i="1"/>
  <c r="K57" i="1"/>
  <c r="L57" i="1" s="1"/>
  <c r="I57" i="1"/>
  <c r="L56" i="1"/>
  <c r="K56" i="1"/>
  <c r="I56" i="1"/>
  <c r="K55" i="1"/>
  <c r="L55" i="1" s="1"/>
  <c r="I55" i="1"/>
  <c r="L54" i="1"/>
  <c r="K54" i="1"/>
  <c r="I54" i="1"/>
  <c r="K53" i="1"/>
  <c r="L53" i="1" s="1"/>
  <c r="I53" i="1"/>
  <c r="L52" i="1"/>
  <c r="K52" i="1"/>
  <c r="I52" i="1"/>
  <c r="K51" i="1"/>
  <c r="L51" i="1" s="1"/>
  <c r="I51" i="1"/>
  <c r="L50" i="1"/>
  <c r="K50" i="1"/>
  <c r="I50" i="1"/>
  <c r="K49" i="1"/>
  <c r="L49" i="1" s="1"/>
  <c r="I49" i="1"/>
  <c r="L48" i="1"/>
  <c r="K48" i="1"/>
  <c r="I48" i="1"/>
  <c r="K47" i="1"/>
  <c r="L47" i="1" s="1"/>
  <c r="I47" i="1"/>
  <c r="L46" i="1"/>
  <c r="K46" i="1"/>
  <c r="I46" i="1"/>
  <c r="K45" i="1"/>
  <c r="L45" i="1" s="1"/>
  <c r="I45" i="1"/>
  <c r="L44" i="1"/>
  <c r="K44" i="1"/>
  <c r="I44" i="1"/>
  <c r="K43" i="1"/>
  <c r="L43" i="1" s="1"/>
  <c r="I43" i="1"/>
  <c r="L42" i="1"/>
  <c r="K42" i="1"/>
  <c r="I42" i="1"/>
  <c r="K41" i="1"/>
  <c r="L41" i="1" s="1"/>
  <c r="I41" i="1"/>
  <c r="L40" i="1"/>
  <c r="K40" i="1"/>
  <c r="I40" i="1"/>
  <c r="K39" i="1"/>
  <c r="L39" i="1" s="1"/>
  <c r="I39" i="1"/>
  <c r="L38" i="1"/>
  <c r="K38" i="1"/>
  <c r="I38" i="1"/>
  <c r="K37" i="1"/>
  <c r="L37" i="1" s="1"/>
  <c r="I37" i="1"/>
  <c r="L36" i="1"/>
  <c r="K36" i="1"/>
  <c r="I36" i="1"/>
  <c r="K35" i="1"/>
  <c r="L35" i="1" s="1"/>
  <c r="I35" i="1"/>
  <c r="L28" i="1"/>
  <c r="K28" i="1"/>
  <c r="I28" i="1"/>
  <c r="K27" i="1"/>
  <c r="L27" i="1" s="1"/>
  <c r="I27" i="1"/>
</calcChain>
</file>

<file path=xl/sharedStrings.xml><?xml version="1.0" encoding="utf-8"?>
<sst xmlns="http://schemas.openxmlformats.org/spreadsheetml/2006/main" count="287" uniqueCount="189">
  <si>
    <t>　商・政経学部 (体育部）</t>
    <rPh sb="9" eb="11">
      <t>タイイク</t>
    </rPh>
    <rPh sb="11" eb="12">
      <t>ブ</t>
    </rPh>
    <phoneticPr fontId="9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</si>
  <si>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9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</si>
  <si>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</si>
  <si>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20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</si>
  <si>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20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</si>
  <si>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20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</si>
  <si>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20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</si>
  <si>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20"/>
  </si>
  <si>
    <r>
      <t>●棚番で、</t>
    </r>
    <r>
      <rPr>
        <b/>
        <sz val="11"/>
        <color rgb="FFFF0000"/>
        <rFont val="ＭＳ Ｐゴシック"/>
        <family val="3"/>
        <charset val="128"/>
      </rPr>
      <t>赤い数字</t>
    </r>
    <r>
      <rPr>
        <b/>
        <sz val="11"/>
        <color theme="1"/>
        <rFont val="ＭＳ Ｐゴシック"/>
        <family val="3"/>
        <charset val="128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20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</si>
  <si>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20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</si>
  <si>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20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</si>
  <si>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20"/>
  </si>
  <si>
    <r>
      <t>●</t>
    </r>
    <r>
      <rPr>
        <b/>
        <sz val="11"/>
        <color rgb="FFFF0000"/>
        <rFont val="ＭＳ Ｐゴシック"/>
        <family val="3"/>
        <charset val="128"/>
      </rPr>
      <t>参考書</t>
    </r>
    <r>
      <rPr>
        <b/>
        <sz val="11"/>
        <color rgb="FF0000FF"/>
        <rFont val="ＭＳ Ｐゴシック"/>
        <family val="3"/>
        <charset val="128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</rPr>
      <t>必要に応じて</t>
    </r>
    <r>
      <rPr>
        <b/>
        <sz val="11"/>
        <color rgb="FF0000FF"/>
        <rFont val="ＭＳ Ｐゴシック"/>
        <family val="3"/>
        <charset val="128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20"/>
  </si>
  <si>
    <t>情報リテラシー</t>
    <rPh sb="0" eb="2">
      <t>ジョウホウ</t>
    </rPh>
    <phoneticPr fontId="9"/>
  </si>
  <si>
    <t>※は割引なし</t>
    <rPh sb="2" eb="4">
      <t>ワリビキ</t>
    </rPh>
    <phoneticPr fontId="20"/>
  </si>
  <si>
    <t>科　目　名</t>
    <phoneticPr fontId="20"/>
  </si>
  <si>
    <t>先生名</t>
    <phoneticPr fontId="20"/>
  </si>
  <si>
    <t>教科書番号</t>
    <rPh sb="0" eb="3">
      <t>キョウカショ</t>
    </rPh>
    <rPh sb="3" eb="5">
      <t>バンゴウ</t>
    </rPh>
    <phoneticPr fontId="20"/>
  </si>
  <si>
    <t>書　　　　　　　名</t>
    <phoneticPr fontId="20"/>
  </si>
  <si>
    <t>出　版　社</t>
    <phoneticPr fontId="20"/>
  </si>
  <si>
    <t>本体価格</t>
    <rPh sb="0" eb="2">
      <t>ホンタイ</t>
    </rPh>
    <rPh sb="2" eb="4">
      <t>カカク</t>
    </rPh>
    <phoneticPr fontId="20"/>
  </si>
  <si>
    <t>税込定価</t>
    <rPh sb="0" eb="2">
      <t>ゼイコミ</t>
    </rPh>
    <rPh sb="2" eb="4">
      <t>テイカ</t>
    </rPh>
    <phoneticPr fontId="20"/>
  </si>
  <si>
    <t>購買会売価</t>
    <rPh sb="0" eb="3">
      <t>コウバイカイ</t>
    </rPh>
    <rPh sb="3" eb="5">
      <t>バイカ</t>
    </rPh>
    <phoneticPr fontId="4"/>
  </si>
  <si>
    <t>備　　　考</t>
    <phoneticPr fontId="20"/>
  </si>
  <si>
    <t>情報リテラシーＡ〔再・体育部〕</t>
  </si>
  <si>
    <t>小林　政尚</t>
  </si>
  <si>
    <t>情報リテラシーＡ（政経・再履・体育部）</t>
  </si>
  <si>
    <t>鹿野　晴美</t>
  </si>
  <si>
    <t>大学生の知の情報・AIスキル</t>
    <rPh sb="0" eb="3">
      <t>ダイガクセイ</t>
    </rPh>
    <rPh sb="4" eb="5">
      <t>チ</t>
    </rPh>
    <rPh sb="6" eb="8">
      <t>ジョウホウ</t>
    </rPh>
    <phoneticPr fontId="2"/>
  </si>
  <si>
    <t>共立出版</t>
    <rPh sb="0" eb="2">
      <t>キョウリツ</t>
    </rPh>
    <rPh sb="2" eb="4">
      <t>シュッパン</t>
    </rPh>
    <phoneticPr fontId="7"/>
  </si>
  <si>
    <t>専門科目　</t>
    <phoneticPr fontId="9"/>
  </si>
  <si>
    <t>初級簿記Ⅰ　体育部</t>
  </si>
  <si>
    <t>村松　芳弘</t>
  </si>
  <si>
    <t>初級簿記Ⅱ　体育部</t>
  </si>
  <si>
    <t>経営学総論Ⅰ〔体育部〕</t>
  </si>
  <si>
    <t>葉山　彩蘭</t>
  </si>
  <si>
    <t>経営統計論Ａ／経営統計論Ⅰ〔体育部〕</t>
  </si>
  <si>
    <t>桃塚　薫</t>
  </si>
  <si>
    <t>入門エコノミックスＡ／▲入門エコノミックスⅠ〔体育部〕</t>
  </si>
  <si>
    <t>井戸　大輔</t>
  </si>
  <si>
    <t>入門ﾋﾞｼﾞﾈｽｺﾐｭﾆｹｰｼｮﾝ／国際ﾋﾞｼﾞﾈｽ概論（ｺﾐｭﾆｹｰｼｮﾝ)〔体育部〕</t>
  </si>
  <si>
    <t>稲垣　秀人</t>
  </si>
  <si>
    <t>入門国際ビジネス／国際ビジネス概論（ビジネス）〔体育部〕</t>
  </si>
  <si>
    <t>フン　ディン　チョン</t>
  </si>
  <si>
    <t>マーケティングＡ／▲マーケティングⅠ〔体育部〕</t>
  </si>
  <si>
    <t>はじめてのマーケティング［新版］</t>
    <rPh sb="13" eb="15">
      <t>シンパン</t>
    </rPh>
    <phoneticPr fontId="7"/>
  </si>
  <si>
    <t>有斐閣</t>
    <rPh sb="0" eb="3">
      <t>ユウヒカク</t>
    </rPh>
    <phoneticPr fontId="7"/>
  </si>
  <si>
    <t>▲会計学総論Ａ</t>
  </si>
  <si>
    <t>経営史Ａ／経営史Ⅰ〔体育部〕</t>
  </si>
  <si>
    <t>三科　仁伸</t>
  </si>
  <si>
    <t>流通総論Ａ／▲流通総論Ⅰ〔体育部〕</t>
  </si>
  <si>
    <t>経営管理総論Ａ／経営管理総論Ⅰ〔体育部〕</t>
  </si>
  <si>
    <t>佐々木　秀徳</t>
  </si>
  <si>
    <t>経営戦略論Ａ／経営戦略論Ⅰ〔体育部〕</t>
  </si>
  <si>
    <t>松橋　崇史</t>
  </si>
  <si>
    <t>経営組織論Ａ／経営組織論Ⅰ〔体育部〕</t>
  </si>
  <si>
    <t>石毛　昭範</t>
  </si>
  <si>
    <t>経営組織入門</t>
    <rPh sb="0" eb="2">
      <t>ケイエイ</t>
    </rPh>
    <rPh sb="2" eb="4">
      <t>ソシキ</t>
    </rPh>
    <rPh sb="4" eb="6">
      <t>ニュウモン</t>
    </rPh>
    <phoneticPr fontId="7"/>
  </si>
  <si>
    <t>文眞堂</t>
    <rPh sb="0" eb="3">
      <t>ブンシンドウ</t>
    </rPh>
    <phoneticPr fontId="7"/>
  </si>
  <si>
    <t>ＮＰＯ論【商学部】〔体育部〕</t>
  </si>
  <si>
    <t>田中　敬幸</t>
  </si>
  <si>
    <t>コーポレート・ファイナンスＡ／コーポレート・ファイナンスⅠ〔体育部〕</t>
  </si>
  <si>
    <t>中村　竜哉</t>
  </si>
  <si>
    <t>コーポレート・ファイナンス</t>
  </si>
  <si>
    <t>白桃書房</t>
    <rPh sb="0" eb="2">
      <t>ハクトウ</t>
    </rPh>
    <rPh sb="2" eb="4">
      <t>ショボウ</t>
    </rPh>
    <phoneticPr fontId="7"/>
  </si>
  <si>
    <t>国際経営論Ａ／国際経営論Ⅰ〔体育部〕</t>
  </si>
  <si>
    <t>人的資源管理論Ａ／人的資源管理論Ⅰ〔体育部〕</t>
  </si>
  <si>
    <t>新しい人事労務管理（第7版）</t>
    <rPh sb="0" eb="1">
      <t>アタラ</t>
    </rPh>
    <rPh sb="3" eb="5">
      <t>ジンジ</t>
    </rPh>
    <rPh sb="5" eb="7">
      <t>ロウム</t>
    </rPh>
    <rPh sb="7" eb="9">
      <t>カンリ</t>
    </rPh>
    <rPh sb="10" eb="11">
      <t>ダイ</t>
    </rPh>
    <rPh sb="12" eb="13">
      <t>ハン</t>
    </rPh>
    <phoneticPr fontId="7"/>
  </si>
  <si>
    <t>組織行動論Ａ／組織行動論Ⅰ〔体育部〕</t>
  </si>
  <si>
    <t>當間　政義</t>
  </si>
  <si>
    <t>商法（総則）〔体育部〕</t>
  </si>
  <si>
    <t>江村　義行</t>
  </si>
  <si>
    <t>推薦六法</t>
    <rPh sb="0" eb="2">
      <t>スイセン</t>
    </rPh>
    <rPh sb="2" eb="4">
      <t>ロッポウ</t>
    </rPh>
    <phoneticPr fontId="7"/>
  </si>
  <si>
    <t>デイリー六法（令和7年版）</t>
    <rPh sb="4" eb="6">
      <t>ロッポウ</t>
    </rPh>
    <rPh sb="7" eb="9">
      <t>レイワ</t>
    </rPh>
    <rPh sb="10" eb="12">
      <t>ネンバン</t>
    </rPh>
    <phoneticPr fontId="7"/>
  </si>
  <si>
    <t>三省堂</t>
    <rPh sb="0" eb="3">
      <t>サンセイドウ</t>
    </rPh>
    <phoneticPr fontId="7"/>
  </si>
  <si>
    <t>スポーツ医学Ａ／スポーツ医学Ⅰ〔体育部〕</t>
  </si>
  <si>
    <t>鈴木　なつ未</t>
  </si>
  <si>
    <t>参考書</t>
    <rPh sb="0" eb="3">
      <t>サンコウショ</t>
    </rPh>
    <phoneticPr fontId="7"/>
  </si>
  <si>
    <t>真剣に生理の話をしよう</t>
    <rPh sb="0" eb="2">
      <t>シンケン</t>
    </rPh>
    <rPh sb="3" eb="5">
      <t>セイリ</t>
    </rPh>
    <rPh sb="6" eb="7">
      <t>ハナシ</t>
    </rPh>
    <phoneticPr fontId="7"/>
  </si>
  <si>
    <t>時事通信出版局</t>
    <rPh sb="0" eb="2">
      <t>ジジ</t>
    </rPh>
    <rPh sb="2" eb="4">
      <t>ツウシン</t>
    </rPh>
    <rPh sb="4" eb="7">
      <t>シュッパンキョク</t>
    </rPh>
    <phoneticPr fontId="7"/>
  </si>
  <si>
    <t>スポーツ栄養学〔体育部〕</t>
  </si>
  <si>
    <t>柳　在貞</t>
  </si>
  <si>
    <t>会社法Ａ／会社法Ⅰ〔体育部〕</t>
  </si>
  <si>
    <t>外書講読Ａ〔体育部〕</t>
  </si>
  <si>
    <t>髙野　要</t>
  </si>
  <si>
    <t>Perspectives of the SDGs in Taiwan and Japan</t>
  </si>
  <si>
    <t>五絃舎</t>
    <rPh sb="0" eb="1">
      <t>ゴ</t>
    </rPh>
    <rPh sb="1" eb="2">
      <t>ゲン</t>
    </rPh>
    <rPh sb="2" eb="3">
      <t>シャ</t>
    </rPh>
    <phoneticPr fontId="2"/>
  </si>
  <si>
    <t>環境経済学〔体育部〕</t>
  </si>
  <si>
    <t>安部　竜一郎</t>
  </si>
  <si>
    <t>経済学入門（グローバル経済）〔体育部〕</t>
  </si>
  <si>
    <t>現代企業論Ａ／現代企業論Ⅰ〔体育部〕</t>
  </si>
  <si>
    <t>国際協力論Ａ／国際協力論Ⅰ〔体育部〕</t>
  </si>
  <si>
    <t>六辻　彰二</t>
  </si>
  <si>
    <t>世界経済史Ａ／世界経済史Ⅰ〔体育部〕</t>
  </si>
  <si>
    <t>世界経済史Ⅰ</t>
    <rPh sb="0" eb="2">
      <t>セカイ</t>
    </rPh>
    <rPh sb="2" eb="5">
      <t>ケイザイシ</t>
    </rPh>
    <phoneticPr fontId="7"/>
  </si>
  <si>
    <t>三恵社</t>
    <rPh sb="0" eb="3">
      <t>サンケイシャ</t>
    </rPh>
    <phoneticPr fontId="7"/>
  </si>
  <si>
    <t>※</t>
    <phoneticPr fontId="20"/>
  </si>
  <si>
    <t>世界経済史Ⅱ</t>
    <rPh sb="0" eb="2">
      <t>セカイ</t>
    </rPh>
    <rPh sb="2" eb="5">
      <t>ケイザイシ</t>
    </rPh>
    <phoneticPr fontId="7"/>
  </si>
  <si>
    <t>マクロ経済学Ⅰ〔体育部〕</t>
  </si>
  <si>
    <t>松谷　泰樹</t>
  </si>
  <si>
    <t>21世紀のマクロ経済学</t>
    <rPh sb="2" eb="4">
      <t>セイキ</t>
    </rPh>
    <rPh sb="8" eb="11">
      <t>ケイザイガク</t>
    </rPh>
    <phoneticPr fontId="7"/>
  </si>
  <si>
    <t>ヒルトップ出版</t>
    <rPh sb="5" eb="7">
      <t>シュッパン</t>
    </rPh>
    <phoneticPr fontId="7"/>
  </si>
  <si>
    <t>ミクロ経済学Ⅰ〔体育部〕</t>
  </si>
  <si>
    <t>ミクロ経済学入門演習ノート</t>
    <rPh sb="3" eb="6">
      <t>ケイザイガク</t>
    </rPh>
    <rPh sb="6" eb="8">
      <t>ニュウモン</t>
    </rPh>
    <rPh sb="8" eb="10">
      <t>エンシュウ</t>
    </rPh>
    <phoneticPr fontId="7"/>
  </si>
  <si>
    <t>基礎外書講読Ａ／外書講読Ⅰ〔体育部〕</t>
  </si>
  <si>
    <t>経済政策論Ａ／▲経済政策論Ⅰ【体育部】</t>
  </si>
  <si>
    <t>山田　潤司</t>
  </si>
  <si>
    <t>経済政策論Ｂ／▲経済政策論Ⅱ【体育部】</t>
  </si>
  <si>
    <t>政治学入門〔体育部〕</t>
  </si>
  <si>
    <t>板倉　圭佑</t>
  </si>
  <si>
    <t>政治学　第2版</t>
    <rPh sb="0" eb="3">
      <t>セイジガク</t>
    </rPh>
    <rPh sb="4" eb="5">
      <t>ダイ</t>
    </rPh>
    <rPh sb="6" eb="7">
      <t>ハン</t>
    </rPh>
    <phoneticPr fontId="7"/>
  </si>
  <si>
    <t>東京大学出版会</t>
    <rPh sb="0" eb="4">
      <t>トウキョウダイガク</t>
    </rPh>
    <rPh sb="4" eb="7">
      <t>シュッパンカイ</t>
    </rPh>
    <phoneticPr fontId="7"/>
  </si>
  <si>
    <t>国際関係入門〔体育部〕</t>
  </si>
  <si>
    <t>山本　元</t>
  </si>
  <si>
    <t>国際政治学をつかむ（第3版）</t>
    <rPh sb="0" eb="2">
      <t>コクサイ</t>
    </rPh>
    <rPh sb="2" eb="5">
      <t>セイジガク</t>
    </rPh>
    <rPh sb="10" eb="11">
      <t>ダイ</t>
    </rPh>
    <rPh sb="12" eb="13">
      <t>ハン</t>
    </rPh>
    <phoneticPr fontId="2"/>
  </si>
  <si>
    <t>東南アジア経済論Ａ／東南アジア経済論Ⅰ〔体育部〕</t>
  </si>
  <si>
    <t>崔　晨</t>
  </si>
  <si>
    <t>統計入門〔体育部〕</t>
  </si>
  <si>
    <t>若林　直子</t>
  </si>
  <si>
    <t>商学部　英語　2年　</t>
    <rPh sb="0" eb="2">
      <t>ショウガク</t>
    </rPh>
    <rPh sb="2" eb="3">
      <t>ブ</t>
    </rPh>
    <rPh sb="4" eb="6">
      <t>エイゴ</t>
    </rPh>
    <rPh sb="8" eb="9">
      <t>ネン</t>
    </rPh>
    <phoneticPr fontId="9"/>
  </si>
  <si>
    <t>Basic Business English A /BⅠ（商Ｘ・体育部）</t>
    <phoneticPr fontId="4"/>
  </si>
  <si>
    <t>エリック　ブスク</t>
  </si>
  <si>
    <t>Get Ready for International Business Book 2</t>
  </si>
  <si>
    <t>Macmillan</t>
  </si>
  <si>
    <t>※</t>
    <phoneticPr fontId="4"/>
  </si>
  <si>
    <t>Basic Business English A /BⅠ（商Ｙ・体育部）</t>
    <phoneticPr fontId="4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</si>
  <si>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9"/>
  </si>
  <si>
    <t>２年英語①Ⅰ（政経・体育部）（全クラス）</t>
    <rPh sb="15" eb="16">
      <t>ゼン</t>
    </rPh>
    <phoneticPr fontId="20"/>
  </si>
  <si>
    <t>担当複数</t>
    <rPh sb="0" eb="4">
      <t>タントウフクスウ</t>
    </rPh>
    <phoneticPr fontId="20"/>
  </si>
  <si>
    <t>TOEIC L&amp;R テスト文で覚える単熟語　SCORE 600</t>
    <rPh sb="13" eb="14">
      <t>ブン</t>
    </rPh>
    <rPh sb="15" eb="16">
      <t>オボ</t>
    </rPh>
    <rPh sb="18" eb="19">
      <t>タン</t>
    </rPh>
    <rPh sb="19" eb="21">
      <t>ジュクゴ</t>
    </rPh>
    <phoneticPr fontId="7"/>
  </si>
  <si>
    <t>旺文社</t>
    <rPh sb="0" eb="3">
      <t>オウブンシャ</t>
    </rPh>
    <phoneticPr fontId="2"/>
  </si>
  <si>
    <t>２年英語①Ⅰ（政経Ａ・Bクラス/体育部）</t>
    <phoneticPr fontId="20"/>
  </si>
  <si>
    <t>矢ヶ崎/石川山根</t>
    <rPh sb="0" eb="3">
      <t>ヤガサキ</t>
    </rPh>
    <rPh sb="4" eb="6">
      <t>イシカワ</t>
    </rPh>
    <rPh sb="6" eb="8">
      <t>ヤマネ</t>
    </rPh>
    <phoneticPr fontId="20"/>
  </si>
  <si>
    <t>An Amazing Approach to the TOEIC L&amp;R Test</t>
  </si>
  <si>
    <t>成美堂</t>
    <rPh sb="0" eb="3">
      <t>セイビドウ</t>
    </rPh>
    <phoneticPr fontId="2"/>
  </si>
  <si>
    <t>２年英語②Ⅰ（政経Ａ・Bクラス/体育部）</t>
    <phoneticPr fontId="20"/>
  </si>
  <si>
    <t>山根/松野</t>
    <rPh sb="3" eb="5">
      <t>マツノ</t>
    </rPh>
    <phoneticPr fontId="20"/>
  </si>
  <si>
    <t>Reading in More Action</t>
  </si>
  <si>
    <t>金星堂</t>
    <rPh sb="0" eb="2">
      <t>キンセイ</t>
    </rPh>
    <rPh sb="2" eb="3">
      <t>ドウ</t>
    </rPh>
    <phoneticPr fontId="7"/>
  </si>
  <si>
    <t>２年英語①Ⅰ（政経Ｃ～Hクラス/体育部）</t>
    <phoneticPr fontId="20"/>
  </si>
  <si>
    <t>矢ヶ崎/山根/小池/小山</t>
    <rPh sb="0" eb="3">
      <t>ヤガサキ</t>
    </rPh>
    <rPh sb="4" eb="6">
      <t>ヤマネ</t>
    </rPh>
    <rPh sb="7" eb="9">
      <t>コイケ</t>
    </rPh>
    <rPh sb="10" eb="12">
      <t>コヤマ</t>
    </rPh>
    <phoneticPr fontId="20"/>
  </si>
  <si>
    <t>An Amazing Avenue for the TOEIC L&amp;R Test 400</t>
  </si>
  <si>
    <t>２年英語②Ⅰ（政経Ｃ～Hクラス/体育部）</t>
    <phoneticPr fontId="20"/>
  </si>
  <si>
    <t>松野/山根/石川/小山</t>
    <rPh sb="3" eb="5">
      <t>ヤマネ</t>
    </rPh>
    <rPh sb="6" eb="8">
      <t>イシカワ</t>
    </rPh>
    <rPh sb="9" eb="11">
      <t>コヤマ</t>
    </rPh>
    <phoneticPr fontId="20"/>
  </si>
  <si>
    <t>Reading Leader</t>
  </si>
  <si>
    <t>語学　２年　</t>
    <rPh sb="0" eb="2">
      <t>ゴガク</t>
    </rPh>
    <rPh sb="4" eb="5">
      <t>ネン</t>
    </rPh>
    <phoneticPr fontId="9"/>
  </si>
  <si>
    <t>２年Ｆ語①Ⅰ　Ｈ組（体育部）</t>
    <phoneticPr fontId="4"/>
  </si>
  <si>
    <t>守永　直幹</t>
  </si>
  <si>
    <t>オ・パ・カマラッド　改訂二版</t>
    <rPh sb="10" eb="12">
      <t>カイテイ</t>
    </rPh>
    <rPh sb="12" eb="13">
      <t>ニ</t>
    </rPh>
    <rPh sb="13" eb="14">
      <t>ハン</t>
    </rPh>
    <phoneticPr fontId="4"/>
  </si>
  <si>
    <t>駿河台出版社</t>
    <rPh sb="0" eb="3">
      <t>スルガダイ</t>
    </rPh>
    <rPh sb="3" eb="6">
      <t>シュッパンシャ</t>
    </rPh>
    <phoneticPr fontId="4"/>
  </si>
  <si>
    <t>２年Ｆ語②Ⅰ　Ｈ組（体育部）</t>
  </si>
  <si>
    <t>首藤　亨</t>
  </si>
  <si>
    <t>２年Ｇ語①Ⅰ　Ｆ組（体育部）</t>
  </si>
  <si>
    <t>片岡　慎泰</t>
  </si>
  <si>
    <t>ドイツ語の基礎　-新しい視点から</t>
    <rPh sb="3" eb="4">
      <t>ゴ</t>
    </rPh>
    <rPh sb="5" eb="7">
      <t>キソ</t>
    </rPh>
    <rPh sb="9" eb="10">
      <t>アタラ</t>
    </rPh>
    <rPh sb="12" eb="14">
      <t>シテン</t>
    </rPh>
    <phoneticPr fontId="2"/>
  </si>
  <si>
    <t>同学社</t>
    <rPh sb="0" eb="3">
      <t>ドウガクシャ</t>
    </rPh>
    <phoneticPr fontId="2"/>
  </si>
  <si>
    <t>２年Ｇ語②Ⅰ　Ｆ組（体育部）</t>
  </si>
  <si>
    <t>キクタン　ドイツ語[初中級編]</t>
    <rPh sb="8" eb="9">
      <t>ゴ</t>
    </rPh>
    <rPh sb="10" eb="11">
      <t>ショ</t>
    </rPh>
    <rPh sb="11" eb="13">
      <t>チュウキュウ</t>
    </rPh>
    <rPh sb="13" eb="14">
      <t>ヘン</t>
    </rPh>
    <phoneticPr fontId="2"/>
  </si>
  <si>
    <t>アルク</t>
  </si>
  <si>
    <t>２年Ｃ語①②Ⅰ　Ｌ組（体育部）</t>
    <phoneticPr fontId="4"/>
  </si>
  <si>
    <t>娜布琪</t>
  </si>
  <si>
    <t>スタートライン中国語Ⅱ（中級）</t>
    <rPh sb="7" eb="10">
      <t>チュウゴクゴ</t>
    </rPh>
    <rPh sb="12" eb="14">
      <t>チュウキュウ</t>
    </rPh>
    <phoneticPr fontId="3"/>
  </si>
  <si>
    <t>駿河台出版社</t>
    <rPh sb="0" eb="3">
      <t>スルガダイ</t>
    </rPh>
    <rPh sb="3" eb="6">
      <t>シュッパンシャ</t>
    </rPh>
    <phoneticPr fontId="3"/>
  </si>
  <si>
    <t>２年Ｓ語①Ⅰ　Ｆ組（体育部）</t>
  </si>
  <si>
    <t>星川　真樹</t>
  </si>
  <si>
    <t>２年Ｓ語②Ⅰ　Ｆ組（体育部）</t>
  </si>
  <si>
    <t>Ｇ．ミゲス＝バルガス</t>
  </si>
  <si>
    <t>２年Ｋ語①Ⅰ　Ｋ組（体育部）</t>
  </si>
  <si>
    <t>池　成林</t>
  </si>
  <si>
    <t>２年Ｋ語②Ⅰ　Ｋ組（体育部）</t>
  </si>
  <si>
    <t>白　恵俊</t>
  </si>
  <si>
    <t>２年Ｋ語①Ⅰ　Ｌ組（体育部）</t>
  </si>
  <si>
    <t>室屋　正史</t>
  </si>
  <si>
    <t>韓国語会話（昨年、室屋先生であれば同じ教科書）</t>
    <rPh sb="0" eb="3">
      <t>カンコクゴ</t>
    </rPh>
    <rPh sb="3" eb="5">
      <t>カイワ</t>
    </rPh>
    <rPh sb="6" eb="8">
      <t>サクネン</t>
    </rPh>
    <rPh sb="9" eb="11">
      <t>ムロヤ</t>
    </rPh>
    <rPh sb="11" eb="13">
      <t>センセイ</t>
    </rPh>
    <rPh sb="17" eb="18">
      <t>オナ</t>
    </rPh>
    <rPh sb="19" eb="22">
      <t>キョウカショ</t>
    </rPh>
    <phoneticPr fontId="7"/>
  </si>
  <si>
    <t>白帝社</t>
    <rPh sb="0" eb="3">
      <t>ハクテイシャ</t>
    </rPh>
    <phoneticPr fontId="7"/>
  </si>
  <si>
    <t>２年Ｋ語②Ⅰ　Ｌ組（体育部）</t>
  </si>
  <si>
    <t>金　東順</t>
  </si>
  <si>
    <t>韓国語講座2</t>
    <rPh sb="0" eb="3">
      <t>カンコクゴ</t>
    </rPh>
    <rPh sb="3" eb="5">
      <t>コウザ</t>
    </rPh>
    <phoneticPr fontId="20"/>
  </si>
  <si>
    <t>白帝社</t>
    <rPh sb="0" eb="3">
      <t>ハクテイシャ</t>
    </rPh>
    <phoneticPr fontId="20"/>
  </si>
  <si>
    <t>2年ゼミナール</t>
    <rPh sb="1" eb="2">
      <t>ネン</t>
    </rPh>
    <phoneticPr fontId="9"/>
  </si>
  <si>
    <t>２年ゼミナール〔体育部〕</t>
  </si>
  <si>
    <t>みんなの経営学（日経ビジネス人文庫）</t>
    <rPh sb="4" eb="7">
      <t>ケイエイガク</t>
    </rPh>
    <rPh sb="8" eb="10">
      <t>ニッケイ</t>
    </rPh>
    <rPh sb="14" eb="15">
      <t>ジン</t>
    </rPh>
    <rPh sb="15" eb="17">
      <t>ブンコ</t>
    </rPh>
    <phoneticPr fontId="20"/>
  </si>
  <si>
    <t>日経BP社</t>
    <rPh sb="0" eb="2">
      <t>ニッケイ</t>
    </rPh>
    <rPh sb="4" eb="5">
      <t>シャ</t>
    </rPh>
    <phoneticPr fontId="20"/>
  </si>
  <si>
    <t>3年ゼミナール</t>
    <rPh sb="1" eb="2">
      <t>ネン</t>
    </rPh>
    <phoneticPr fontId="9"/>
  </si>
  <si>
    <t>３年ゼミナール〔体育部〕</t>
  </si>
  <si>
    <t>戦略・マーケティングの名著を読む（日経文庫）</t>
    <rPh sb="0" eb="2">
      <t>センリャク</t>
    </rPh>
    <rPh sb="11" eb="13">
      <t>メイチョ</t>
    </rPh>
    <rPh sb="14" eb="15">
      <t>ヨ</t>
    </rPh>
    <rPh sb="17" eb="19">
      <t>ニッケイ</t>
    </rPh>
    <rPh sb="19" eb="21">
      <t>ブンコ</t>
    </rPh>
    <phoneticPr fontId="4"/>
  </si>
  <si>
    <t>日本のマネジメントの名著を読む（日経文庫）</t>
    <rPh sb="0" eb="2">
      <t>ニホン</t>
    </rPh>
    <rPh sb="10" eb="12">
      <t>メイチョ</t>
    </rPh>
    <rPh sb="13" eb="14">
      <t>ヨ</t>
    </rPh>
    <rPh sb="16" eb="18">
      <t>ニッケイ</t>
    </rPh>
    <rPh sb="18" eb="20">
      <t>ブンコ</t>
    </rPh>
    <phoneticPr fontId="4"/>
  </si>
  <si>
    <t>4年ゼミナール</t>
    <rPh sb="1" eb="2">
      <t>ネン</t>
    </rPh>
    <phoneticPr fontId="9"/>
  </si>
  <si>
    <t>４年ゼミナール〔体育部〕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</si>
</sst>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"/>
      <name val="ＭＳ Ｐゴシック"/>
      <family val="2"/>
      <scheme val="minor"/>
    </font>
    <font>
      <sz val="11"/>
      <name val="明朝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indexed="10"/>
      </left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3" fillId="0" borderId="0"/>
  </cellStyleXfs>
  <cellXfs count="169">
    <xf numFmtId="0" fontId="0" fillId="0" borderId="0" xfId="0">
      <alignment vertical="center"/>
    </xf>
    <xf numFmtId="49" fontId="3" fillId="0" borderId="0" xfId="2" applyNumberFormat="1" applyFont="1" applyFill="1" applyAlignment="1">
      <alignment vertical="center" shrinkToFit="1"/>
    </xf>
    <xf numFmtId="0" fontId="5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 shrinkToFit="1"/>
    </xf>
    <xf numFmtId="0" fontId="6" fillId="0" borderId="0" xfId="2" applyFont="1" applyFill="1" applyAlignment="1">
      <alignment vertical="center" shrinkToFit="1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/>
    <xf numFmtId="0" fontId="8" fillId="2" borderId="1" xfId="3" applyFont="1" applyFill="1" applyBorder="1" applyAlignment="1">
      <alignment horizontal="center" vertical="center" shrinkToFit="1"/>
    </xf>
    <xf numFmtId="0" fontId="8" fillId="2" borderId="0" xfId="3" applyFont="1" applyFill="1" applyAlignment="1">
      <alignment horizontal="center" vertical="center" shrinkToFit="1"/>
    </xf>
    <xf numFmtId="0" fontId="10" fillId="0" borderId="0" xfId="3" applyFont="1" applyAlignment="1">
      <alignment vertical="center"/>
    </xf>
    <xf numFmtId="0" fontId="11" fillId="0" borderId="0" xfId="4" applyFont="1" applyAlignment="1">
      <alignment vertical="center" shrinkToFit="1"/>
    </xf>
    <xf numFmtId="0" fontId="8" fillId="0" borderId="0" xfId="4" applyFont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13" fillId="0" borderId="0" xfId="4" applyFont="1" applyAlignment="1">
      <alignment vertical="center" shrinkToFit="1"/>
    </xf>
    <xf numFmtId="0" fontId="14" fillId="0" borderId="0" xfId="4" applyFont="1" applyAlignment="1">
      <alignment horizontal="center" vertical="center" shrinkToFit="1"/>
    </xf>
    <xf numFmtId="38" fontId="8" fillId="0" borderId="0" xfId="5" applyFont="1" applyFill="1" applyBorder="1" applyAlignment="1">
      <alignment horizontal="center" vertical="center" shrinkToFit="1"/>
    </xf>
    <xf numFmtId="38" fontId="15" fillId="0" borderId="0" xfId="5" applyFont="1" applyFill="1" applyBorder="1" applyAlignment="1">
      <alignment horizontal="center" vertical="center" shrinkToFit="1"/>
    </xf>
    <xf numFmtId="38" fontId="10" fillId="0" borderId="0" xfId="5" applyFont="1" applyFill="1" applyBorder="1" applyAlignment="1">
      <alignment horizontal="right" vertical="center" shrinkToFit="1"/>
    </xf>
    <xf numFmtId="0" fontId="10" fillId="0" borderId="0" xfId="4" applyFont="1" applyAlignment="1">
      <alignment vertical="center" shrinkToFit="1"/>
    </xf>
    <xf numFmtId="0" fontId="10" fillId="0" borderId="0" xfId="4" applyFont="1">
      <alignment vertical="center"/>
    </xf>
    <xf numFmtId="0" fontId="16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 shrinkToFit="1"/>
    </xf>
    <xf numFmtId="38" fontId="10" fillId="0" borderId="0" xfId="5" applyFont="1" applyFill="1" applyAlignment="1">
      <alignment vertical="center"/>
    </xf>
    <xf numFmtId="38" fontId="18" fillId="0" borderId="0" xfId="5" applyFont="1" applyFill="1" applyAlignment="1">
      <alignment vertical="center" shrinkToFit="1"/>
    </xf>
    <xf numFmtId="0" fontId="16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17" fillId="0" borderId="0" xfId="4" applyFont="1" applyAlignment="1">
      <alignment vertical="center" shrinkToFit="1"/>
    </xf>
    <xf numFmtId="38" fontId="16" fillId="0" borderId="0" xfId="5" applyFont="1" applyFill="1" applyAlignment="1">
      <alignment vertical="center"/>
    </xf>
    <xf numFmtId="38" fontId="21" fillId="0" borderId="0" xfId="5" applyFont="1" applyFill="1" applyAlignment="1">
      <alignment vertical="center" shrinkToFit="1"/>
    </xf>
    <xf numFmtId="0" fontId="6" fillId="0" borderId="0" xfId="3" applyFont="1" applyAlignment="1">
      <alignment vertical="center"/>
    </xf>
    <xf numFmtId="0" fontId="23" fillId="0" borderId="0" xfId="4" applyFont="1" applyAlignment="1">
      <alignment vertical="center" shrinkToFit="1"/>
    </xf>
    <xf numFmtId="0" fontId="24" fillId="0" borderId="0" xfId="4" applyFont="1" applyAlignment="1">
      <alignment horizontal="center" vertical="center" shrinkToFit="1"/>
    </xf>
    <xf numFmtId="0" fontId="25" fillId="0" borderId="0" xfId="4" applyFont="1" applyAlignment="1">
      <alignment vertical="center"/>
    </xf>
    <xf numFmtId="0" fontId="26" fillId="0" borderId="0" xfId="4" applyFont="1" applyAlignment="1">
      <alignment vertical="center" shrinkToFit="1"/>
    </xf>
    <xf numFmtId="0" fontId="6" fillId="0" borderId="0" xfId="4" applyFont="1" applyAlignment="1">
      <alignment horizontal="center" vertical="center" shrinkToFit="1"/>
    </xf>
    <xf numFmtId="38" fontId="25" fillId="0" borderId="0" xfId="5" applyFont="1" applyFill="1" applyAlignment="1">
      <alignment vertical="center"/>
    </xf>
    <xf numFmtId="38" fontId="27" fillId="0" borderId="0" xfId="5" applyFont="1" applyFill="1" applyAlignment="1">
      <alignment vertical="center" shrinkToFit="1"/>
    </xf>
    <xf numFmtId="0" fontId="28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9" fillId="0" borderId="0" xfId="4" applyFont="1" applyAlignment="1">
      <alignment vertical="center" shrinkToFit="1"/>
    </xf>
    <xf numFmtId="0" fontId="11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0" borderId="0" xfId="3" applyFont="1" applyAlignment="1">
      <alignment vertical="center" shrinkToFit="1"/>
    </xf>
    <xf numFmtId="0" fontId="14" fillId="0" borderId="0" xfId="3" applyFont="1" applyAlignment="1">
      <alignment horizontal="center" vertical="center" shrinkToFit="1"/>
    </xf>
    <xf numFmtId="0" fontId="6" fillId="0" borderId="0" xfId="2" applyFont="1" applyAlignment="1">
      <alignment vertical="center"/>
    </xf>
    <xf numFmtId="38" fontId="8" fillId="0" borderId="0" xfId="5" applyFont="1" applyAlignment="1">
      <alignment horizontal="center" vertical="center"/>
    </xf>
    <xf numFmtId="38" fontId="15" fillId="0" borderId="0" xfId="5" applyFont="1" applyAlignment="1">
      <alignment horizontal="center" vertical="center" shrinkToFit="1"/>
    </xf>
    <xf numFmtId="38" fontId="11" fillId="0" borderId="0" xfId="5" applyFont="1" applyAlignment="1">
      <alignment vertical="center"/>
    </xf>
    <xf numFmtId="0" fontId="31" fillId="2" borderId="2" xfId="3" applyFont="1" applyFill="1" applyBorder="1" applyAlignment="1">
      <alignment horizontal="center" vertical="center" shrinkToFit="1"/>
    </xf>
    <xf numFmtId="0" fontId="31" fillId="2" borderId="3" xfId="3" applyFont="1" applyFill="1" applyBorder="1" applyAlignment="1">
      <alignment horizontal="center" vertical="center" shrinkToFit="1"/>
    </xf>
    <xf numFmtId="0" fontId="31" fillId="2" borderId="4" xfId="3" applyFont="1" applyFill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0" fontId="32" fillId="0" borderId="0" xfId="3" applyFont="1" applyAlignment="1">
      <alignment vertical="center" shrinkToFit="1"/>
    </xf>
    <xf numFmtId="38" fontId="32" fillId="0" borderId="0" xfId="5" applyFont="1" applyAlignment="1">
      <alignment vertical="center" shrinkToFit="1"/>
    </xf>
    <xf numFmtId="38" fontId="33" fillId="0" borderId="0" xfId="5" applyFont="1" applyAlignment="1">
      <alignment vertical="center" shrinkToFit="1"/>
    </xf>
    <xf numFmtId="38" fontId="10" fillId="0" borderId="0" xfId="5" applyFont="1" applyAlignment="1">
      <alignment vertical="center" shrinkToFit="1"/>
    </xf>
    <xf numFmtId="14" fontId="10" fillId="0" borderId="0" xfId="3" applyNumberFormat="1" applyFont="1" applyAlignment="1">
      <alignment vertical="center" shrinkToFit="1"/>
    </xf>
    <xf numFmtId="0" fontId="3" fillId="0" borderId="5" xfId="6" applyBorder="1" applyAlignment="1">
      <alignment vertical="center" shrinkToFit="1"/>
    </xf>
    <xf numFmtId="0" fontId="5" fillId="0" borderId="5" xfId="7" applyFont="1" applyBorder="1" applyAlignment="1">
      <alignment vertical="center" shrinkToFit="1"/>
    </xf>
    <xf numFmtId="0" fontId="3" fillId="0" borderId="0" xfId="7" applyFont="1" applyAlignment="1">
      <alignment vertical="center" shrinkToFit="1"/>
    </xf>
    <xf numFmtId="0" fontId="6" fillId="0" borderId="0" xfId="7" applyFont="1" applyAlignment="1">
      <alignment horizontal="center" vertical="center" shrinkToFit="1"/>
    </xf>
    <xf numFmtId="38" fontId="3" fillId="0" borderId="0" xfId="5" applyFont="1" applyFill="1" applyAlignment="1">
      <alignment vertical="center" shrinkToFit="1"/>
    </xf>
    <xf numFmtId="38" fontId="3" fillId="0" borderId="0" xfId="5" applyFont="1" applyFill="1" applyBorder="1" applyAlignment="1">
      <alignment vertical="center"/>
    </xf>
    <xf numFmtId="38" fontId="34" fillId="0" borderId="0" xfId="5" applyFont="1" applyFill="1" applyAlignment="1">
      <alignment vertical="center" shrinkToFit="1"/>
    </xf>
    <xf numFmtId="0" fontId="3" fillId="0" borderId="0" xfId="7" applyFont="1">
      <alignment vertical="center"/>
    </xf>
    <xf numFmtId="0" fontId="17" fillId="3" borderId="6" xfId="3" applyFont="1" applyFill="1" applyBorder="1" applyAlignment="1">
      <alignment horizontal="center" vertical="center" shrinkToFit="1"/>
    </xf>
    <xf numFmtId="0" fontId="17" fillId="3" borderId="7" xfId="3" applyFont="1" applyFill="1" applyBorder="1" applyAlignment="1">
      <alignment horizontal="center" vertical="center" shrinkToFit="1"/>
    </xf>
    <xf numFmtId="0" fontId="17" fillId="3" borderId="7" xfId="3" applyFont="1" applyFill="1" applyBorder="1" applyAlignment="1">
      <alignment horizontal="center" vertical="center" shrinkToFit="1"/>
    </xf>
    <xf numFmtId="0" fontId="6" fillId="3" borderId="7" xfId="3" applyFont="1" applyFill="1" applyBorder="1" applyAlignment="1">
      <alignment horizontal="center" vertical="center" shrinkToFit="1"/>
    </xf>
    <xf numFmtId="38" fontId="17" fillId="3" borderId="7" xfId="5" applyFont="1" applyFill="1" applyBorder="1" applyAlignment="1">
      <alignment horizontal="center" vertical="center" shrinkToFit="1"/>
    </xf>
    <xf numFmtId="38" fontId="21" fillId="3" borderId="7" xfId="5" applyFont="1" applyFill="1" applyBorder="1" applyAlignment="1">
      <alignment horizontal="center" vertical="center" shrinkToFit="1"/>
    </xf>
    <xf numFmtId="0" fontId="17" fillId="3" borderId="8" xfId="3" applyFont="1" applyFill="1" applyBorder="1" applyAlignment="1">
      <alignment horizontal="center" vertical="center" shrinkToFit="1"/>
    </xf>
    <xf numFmtId="0" fontId="25" fillId="0" borderId="0" xfId="3" applyFont="1" applyAlignment="1">
      <alignment vertical="center"/>
    </xf>
    <xf numFmtId="49" fontId="3" fillId="0" borderId="9" xfId="2" applyNumberFormat="1" applyFont="1" applyFill="1" applyBorder="1" applyAlignment="1">
      <alignment vertical="center" shrinkToFit="1"/>
    </xf>
    <xf numFmtId="49" fontId="3" fillId="0" borderId="10" xfId="2" applyNumberFormat="1" applyFont="1" applyFill="1" applyBorder="1" applyAlignment="1">
      <alignment vertical="center" shrinkToFit="1"/>
    </xf>
    <xf numFmtId="0" fontId="5" fillId="0" borderId="11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vertical="center" shrinkToFit="1"/>
    </xf>
    <xf numFmtId="0" fontId="6" fillId="0" borderId="10" xfId="2" applyFont="1" applyFill="1" applyBorder="1" applyAlignment="1">
      <alignment vertical="center" shrinkToFit="1"/>
    </xf>
    <xf numFmtId="0" fontId="3" fillId="0" borderId="10" xfId="2" applyFont="1" applyFill="1" applyBorder="1" applyAlignment="1">
      <alignment vertical="center" shrinkToFit="1"/>
    </xf>
    <xf numFmtId="38" fontId="3" fillId="0" borderId="10" xfId="1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3" fillId="0" borderId="13" xfId="2" applyFont="1" applyFill="1" applyBorder="1" applyAlignment="1">
      <alignment vertical="center" shrinkToFit="1"/>
    </xf>
    <xf numFmtId="49" fontId="3" fillId="0" borderId="14" xfId="2" applyNumberFormat="1" applyFont="1" applyFill="1" applyBorder="1" applyAlignment="1">
      <alignment vertical="center" shrinkToFit="1"/>
    </xf>
    <xf numFmtId="49" fontId="3" fillId="0" borderId="15" xfId="2" applyNumberFormat="1" applyFont="1" applyFill="1" applyBorder="1" applyAlignment="1">
      <alignment vertical="center" shrinkToFit="1"/>
    </xf>
    <xf numFmtId="0" fontId="5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vertical="center" shrinkToFit="1"/>
    </xf>
    <xf numFmtId="0" fontId="6" fillId="0" borderId="15" xfId="2" applyFont="1" applyFill="1" applyBorder="1" applyAlignment="1">
      <alignment vertical="center" shrinkToFit="1"/>
    </xf>
    <xf numFmtId="0" fontId="3" fillId="0" borderId="15" xfId="2" applyFont="1" applyFill="1" applyBorder="1" applyAlignment="1">
      <alignment vertical="center" shrinkToFit="1"/>
    </xf>
    <xf numFmtId="38" fontId="3" fillId="0" borderId="15" xfId="1" applyFont="1" applyFill="1" applyBorder="1" applyAlignment="1">
      <alignment vertical="center"/>
    </xf>
    <xf numFmtId="0" fontId="3" fillId="0" borderId="15" xfId="2" applyFont="1" applyFill="1" applyBorder="1" applyAlignment="1">
      <alignment vertical="center"/>
    </xf>
    <xf numFmtId="0" fontId="3" fillId="0" borderId="18" xfId="2" applyFont="1" applyFill="1" applyBorder="1" applyAlignment="1">
      <alignment vertical="center" shrinkToFit="1"/>
    </xf>
    <xf numFmtId="49" fontId="3" fillId="0" borderId="19" xfId="2" applyNumberFormat="1" applyFont="1" applyFill="1" applyBorder="1" applyAlignment="1">
      <alignment vertical="center" shrinkToFit="1"/>
    </xf>
    <xf numFmtId="49" fontId="3" fillId="0" borderId="20" xfId="2" applyNumberFormat="1" applyFont="1" applyFill="1" applyBorder="1" applyAlignment="1">
      <alignment vertical="center" shrinkToFit="1"/>
    </xf>
    <xf numFmtId="0" fontId="5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 shrinkToFit="1"/>
    </xf>
    <xf numFmtId="0" fontId="6" fillId="0" borderId="20" xfId="2" applyFont="1" applyFill="1" applyBorder="1" applyAlignment="1">
      <alignment vertical="center" shrinkToFit="1"/>
    </xf>
    <xf numFmtId="0" fontId="3" fillId="0" borderId="20" xfId="2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 shrinkToFit="1"/>
    </xf>
    <xf numFmtId="0" fontId="25" fillId="0" borderId="0" xfId="3" applyFont="1" applyAlignment="1">
      <alignment vertical="center" shrinkToFit="1"/>
    </xf>
    <xf numFmtId="0" fontId="28" fillId="0" borderId="0" xfId="3" applyFont="1" applyAlignment="1">
      <alignment horizontal="center" vertical="center" shrinkToFit="1"/>
    </xf>
    <xf numFmtId="0" fontId="6" fillId="0" borderId="0" xfId="3" applyFont="1" applyAlignment="1">
      <alignment vertical="center" shrinkToFit="1"/>
    </xf>
    <xf numFmtId="38" fontId="25" fillId="0" borderId="0" xfId="5" applyFont="1" applyFill="1" applyAlignment="1">
      <alignment vertical="center" shrinkToFit="1"/>
    </xf>
    <xf numFmtId="0" fontId="31" fillId="2" borderId="24" xfId="3" applyFont="1" applyFill="1" applyBorder="1" applyAlignment="1">
      <alignment horizontal="center" vertical="center" shrinkToFit="1"/>
    </xf>
    <xf numFmtId="0" fontId="31" fillId="2" borderId="25" xfId="3" applyFont="1" applyFill="1" applyBorder="1" applyAlignment="1">
      <alignment horizontal="center" vertical="center" shrinkToFit="1"/>
    </xf>
    <xf numFmtId="0" fontId="31" fillId="2" borderId="26" xfId="3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3" fillId="0" borderId="0" xfId="2" applyFont="1" applyAlignment="1">
      <alignment vertical="center" shrinkToFit="1"/>
    </xf>
    <xf numFmtId="38" fontId="3" fillId="0" borderId="0" xfId="5" applyFont="1" applyAlignment="1">
      <alignment vertical="center" shrinkToFit="1"/>
    </xf>
    <xf numFmtId="38" fontId="34" fillId="0" borderId="0" xfId="5" applyFont="1" applyAlignment="1">
      <alignment vertical="center" shrinkToFit="1"/>
    </xf>
    <xf numFmtId="0" fontId="3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6" fillId="0" borderId="16" xfId="2" applyFont="1" applyFill="1" applyBorder="1" applyAlignment="1">
      <alignment horizontal="center" vertical="center"/>
    </xf>
    <xf numFmtId="49" fontId="3" fillId="0" borderId="27" xfId="2" applyNumberFormat="1" applyFont="1" applyFill="1" applyBorder="1" applyAlignment="1">
      <alignment vertical="center" shrinkToFit="1"/>
    </xf>
    <xf numFmtId="49" fontId="3" fillId="0" borderId="28" xfId="2" applyNumberFormat="1" applyFont="1" applyFill="1" applyBorder="1" applyAlignment="1">
      <alignment vertical="center" shrinkToFit="1"/>
    </xf>
    <xf numFmtId="0" fontId="31" fillId="2" borderId="29" xfId="3" applyFont="1" applyFill="1" applyBorder="1" applyAlignment="1">
      <alignment horizontal="center" vertical="center" shrinkToFit="1"/>
    </xf>
    <xf numFmtId="0" fontId="31" fillId="2" borderId="30" xfId="3" applyFont="1" applyFill="1" applyBorder="1" applyAlignment="1">
      <alignment horizontal="center" vertical="center" shrinkToFit="1"/>
    </xf>
    <xf numFmtId="0" fontId="31" fillId="2" borderId="31" xfId="3" applyFont="1" applyFill="1" applyBorder="1" applyAlignment="1">
      <alignment horizontal="center" vertical="center" shrinkToFit="1"/>
    </xf>
    <xf numFmtId="0" fontId="3" fillId="0" borderId="0" xfId="8" applyAlignment="1">
      <alignment vertical="center" shrinkToFit="1"/>
    </xf>
    <xf numFmtId="0" fontId="5" fillId="0" borderId="0" xfId="7" applyFont="1" applyAlignment="1">
      <alignment vertical="center" shrinkToFit="1"/>
    </xf>
    <xf numFmtId="38" fontId="3" fillId="0" borderId="0" xfId="5" applyFont="1" applyFill="1" applyBorder="1" applyAlignment="1">
      <alignment vertical="center" shrinkToFit="1"/>
    </xf>
    <xf numFmtId="38" fontId="34" fillId="0" borderId="0" xfId="5" applyFont="1" applyFill="1" applyBorder="1" applyAlignment="1">
      <alignment vertical="center" shrinkToFit="1"/>
    </xf>
    <xf numFmtId="0" fontId="17" fillId="0" borderId="0" xfId="3" applyFont="1" applyAlignment="1">
      <alignment horizontal="center" vertical="center" shrinkToFit="1"/>
    </xf>
    <xf numFmtId="0" fontId="35" fillId="0" borderId="0" xfId="3" applyFont="1" applyAlignment="1">
      <alignment vertical="center" shrinkToFit="1"/>
    </xf>
    <xf numFmtId="0" fontId="36" fillId="0" borderId="0" xfId="3" applyFont="1" applyAlignment="1">
      <alignment vertical="center" shrinkToFit="1"/>
    </xf>
    <xf numFmtId="38" fontId="25" fillId="0" borderId="0" xfId="5" applyFont="1" applyAlignment="1">
      <alignment vertical="center" shrinkToFit="1"/>
    </xf>
    <xf numFmtId="38" fontId="27" fillId="0" borderId="0" xfId="5" applyFont="1" applyAlignment="1">
      <alignment vertical="center" shrinkToFit="1"/>
    </xf>
    <xf numFmtId="0" fontId="3" fillId="0" borderId="32" xfId="2" applyFont="1" applyFill="1" applyBorder="1" applyAlignment="1">
      <alignment vertical="center" shrinkToFit="1"/>
    </xf>
    <xf numFmtId="0" fontId="31" fillId="2" borderId="29" xfId="3" applyFont="1" applyFill="1" applyBorder="1" applyAlignment="1">
      <alignment horizontal="center" shrinkToFit="1"/>
    </xf>
    <xf numFmtId="0" fontId="31" fillId="2" borderId="30" xfId="3" applyFont="1" applyFill="1" applyBorder="1" applyAlignment="1">
      <alignment horizontal="center" shrinkToFit="1"/>
    </xf>
    <xf numFmtId="0" fontId="31" fillId="2" borderId="31" xfId="3" applyFont="1" applyFill="1" applyBorder="1" applyAlignment="1">
      <alignment horizontal="center" shrinkToFit="1"/>
    </xf>
    <xf numFmtId="0" fontId="6" fillId="0" borderId="0" xfId="2" applyFont="1" applyAlignment="1">
      <alignment horizontal="center" shrinkToFit="1"/>
    </xf>
    <xf numFmtId="0" fontId="2" fillId="0" borderId="0" xfId="2" applyAlignment="1">
      <alignment shrinkToFit="1"/>
    </xf>
    <xf numFmtId="38" fontId="2" fillId="0" borderId="0" xfId="5" applyFont="1" applyAlignment="1">
      <alignment shrinkToFit="1"/>
    </xf>
    <xf numFmtId="38" fontId="37" fillId="0" borderId="0" xfId="5" applyFont="1" applyAlignment="1">
      <alignment shrinkToFit="1"/>
    </xf>
    <xf numFmtId="0" fontId="7" fillId="0" borderId="0" xfId="3" applyAlignment="1">
      <alignment shrinkToFit="1"/>
    </xf>
    <xf numFmtId="0" fontId="7" fillId="0" borderId="0" xfId="3"/>
    <xf numFmtId="0" fontId="38" fillId="0" borderId="0" xfId="2" applyFont="1" applyAlignment="1">
      <alignment shrinkToFit="1"/>
    </xf>
    <xf numFmtId="0" fontId="17" fillId="0" borderId="0" xfId="2" applyFont="1" applyAlignment="1">
      <alignment shrinkToFit="1"/>
    </xf>
    <xf numFmtId="0" fontId="39" fillId="3" borderId="6" xfId="3" applyFont="1" applyFill="1" applyBorder="1" applyAlignment="1">
      <alignment horizontal="center" vertical="center" shrinkToFit="1"/>
    </xf>
    <xf numFmtId="0" fontId="39" fillId="3" borderId="7" xfId="3" applyFont="1" applyFill="1" applyBorder="1" applyAlignment="1">
      <alignment horizontal="center" vertical="center" shrinkToFit="1"/>
    </xf>
    <xf numFmtId="0" fontId="39" fillId="3" borderId="7" xfId="3" applyFont="1" applyFill="1" applyBorder="1" applyAlignment="1">
      <alignment horizontal="center" vertical="center" shrinkToFit="1"/>
    </xf>
    <xf numFmtId="0" fontId="40" fillId="3" borderId="7" xfId="3" applyFont="1" applyFill="1" applyBorder="1" applyAlignment="1">
      <alignment horizontal="center" vertical="center" shrinkToFit="1"/>
    </xf>
    <xf numFmtId="38" fontId="39" fillId="3" borderId="7" xfId="5" applyFont="1" applyFill="1" applyBorder="1" applyAlignment="1">
      <alignment horizontal="center" vertical="center" shrinkToFit="1"/>
    </xf>
    <xf numFmtId="38" fontId="41" fillId="3" borderId="7" xfId="5" applyFont="1" applyFill="1" applyBorder="1" applyAlignment="1">
      <alignment horizontal="center" vertical="center" shrinkToFit="1"/>
    </xf>
    <xf numFmtId="0" fontId="39" fillId="3" borderId="8" xfId="3" applyFont="1" applyFill="1" applyBorder="1" applyAlignment="1">
      <alignment horizontal="center" vertical="center" shrinkToFit="1"/>
    </xf>
    <xf numFmtId="0" fontId="28" fillId="0" borderId="16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vertical="center" shrinkToFit="1"/>
    </xf>
    <xf numFmtId="0" fontId="25" fillId="0" borderId="15" xfId="2" applyFont="1" applyFill="1" applyBorder="1" applyAlignment="1">
      <alignment vertical="center" shrinkToFit="1"/>
    </xf>
    <xf numFmtId="0" fontId="25" fillId="0" borderId="18" xfId="2" applyFont="1" applyFill="1" applyBorder="1" applyAlignment="1">
      <alignment vertical="center" shrinkToFit="1"/>
    </xf>
    <xf numFmtId="0" fontId="28" fillId="0" borderId="21" xfId="2" applyFont="1" applyFill="1" applyBorder="1" applyAlignment="1">
      <alignment horizontal="center" vertical="center"/>
    </xf>
    <xf numFmtId="0" fontId="25" fillId="0" borderId="22" xfId="2" applyFont="1" applyFill="1" applyBorder="1" applyAlignment="1">
      <alignment vertical="center" shrinkToFit="1"/>
    </xf>
    <xf numFmtId="0" fontId="25" fillId="0" borderId="20" xfId="2" applyFont="1" applyFill="1" applyBorder="1" applyAlignment="1">
      <alignment vertical="center" shrinkToFit="1"/>
    </xf>
    <xf numFmtId="0" fontId="25" fillId="0" borderId="23" xfId="2" applyFont="1" applyFill="1" applyBorder="1" applyAlignment="1">
      <alignment vertical="center" shrinkToFit="1"/>
    </xf>
    <xf numFmtId="0" fontId="28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vertical="center" shrinkToFit="1"/>
    </xf>
    <xf numFmtId="0" fontId="2" fillId="0" borderId="0" xfId="2" applyAlignment="1"/>
    <xf numFmtId="0" fontId="28" fillId="0" borderId="11" xfId="2" applyFont="1" applyFill="1" applyBorder="1" applyAlignment="1">
      <alignment horizontal="center" vertical="center"/>
    </xf>
    <xf numFmtId="0" fontId="25" fillId="0" borderId="12" xfId="2" applyFont="1" applyFill="1" applyBorder="1" applyAlignment="1">
      <alignment vertical="center" shrinkToFit="1"/>
    </xf>
    <xf numFmtId="0" fontId="25" fillId="0" borderId="10" xfId="2" applyFont="1" applyFill="1" applyBorder="1" applyAlignment="1">
      <alignment vertical="center" shrinkToFit="1"/>
    </xf>
    <xf numFmtId="0" fontId="25" fillId="0" borderId="13" xfId="2" applyFont="1" applyFill="1" applyBorder="1" applyAlignment="1">
      <alignment vertical="center" shrinkToFit="1"/>
    </xf>
    <xf numFmtId="49" fontId="3" fillId="0" borderId="33" xfId="2" applyNumberFormat="1" applyFont="1" applyFill="1" applyBorder="1" applyAlignment="1">
      <alignment vertical="center" shrinkToFit="1"/>
    </xf>
    <xf numFmtId="49" fontId="3" fillId="0" borderId="34" xfId="2" applyNumberFormat="1" applyFont="1" applyFill="1" applyBorder="1" applyAlignment="1">
      <alignment vertical="center" shrinkToFit="1"/>
    </xf>
  </cellXfs>
  <cellStyles count="9">
    <cellStyle name="桁区切り" xfId="1" builtinId="6"/>
    <cellStyle name="桁区切り 2" xfId="5"/>
    <cellStyle name="標準" xfId="0" builtinId="0"/>
    <cellStyle name="標準 2 2" xfId="2"/>
    <cellStyle name="標準 2 3" xfId="3"/>
    <cellStyle name="標準 4" xfId="7"/>
    <cellStyle name="標準 5 2" xfId="4"/>
    <cellStyle name="標準_2021時間割" xfId="6"/>
    <cellStyle name="標準_データ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zoomScaleNormal="100" workbookViewId="0"/>
  </sheetViews>
  <sheetFormatPr defaultColWidth="9.125" defaultRowHeight="19.899999999999999" customHeight="1"/>
  <cols>
    <col min="1" max="1" width="27.625" style="3" customWidth="1"/>
    <col min="2" max="2" width="9.625" style="3" customWidth="1"/>
    <col min="3" max="3" width="7.125" style="2" customWidth="1"/>
    <col min="4" max="4" width="2.125" style="3" customWidth="1"/>
    <col min="5" max="5" width="7.625" style="4" customWidth="1"/>
    <col min="6" max="6" width="43.625" style="3" customWidth="1"/>
    <col min="7" max="7" width="11.625" style="3" customWidth="1"/>
    <col min="8" max="8" width="8.625" style="5" hidden="1" customWidth="1"/>
    <col min="9" max="9" width="8.625" style="5" customWidth="1"/>
    <col min="10" max="10" width="2.125" style="3" customWidth="1"/>
    <col min="11" max="11" width="8.625" style="6" hidden="1" customWidth="1"/>
    <col min="12" max="12" width="8.625" style="5" hidden="1" customWidth="1"/>
    <col min="13" max="13" width="15.625" style="3" customWidth="1"/>
    <col min="14" max="16384" width="9.125" style="7"/>
  </cols>
  <sheetData>
    <row r="1" spans="1:13" ht="21" customHeight="1">
      <c r="A1" s="1"/>
      <c r="B1" s="1"/>
    </row>
    <row r="2" spans="1:13" s="10" customFormat="1" ht="30" customHeight="1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20" customFormat="1" ht="9.75" customHeight="1">
      <c r="A3" s="11"/>
      <c r="B3" s="12"/>
      <c r="C3" s="13"/>
      <c r="D3" s="14"/>
      <c r="E3" s="15"/>
      <c r="F3" s="12"/>
      <c r="G3" s="12"/>
      <c r="H3" s="16"/>
      <c r="I3" s="16"/>
      <c r="J3" s="17"/>
      <c r="K3" s="16"/>
      <c r="L3" s="18"/>
      <c r="M3" s="19"/>
    </row>
    <row r="4" spans="1:13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s="22" customFormat="1" ht="20.100000000000001" customHeight="1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s="22" customFormat="1" ht="9.75" customHeight="1">
      <c r="C6" s="23"/>
      <c r="D6" s="19"/>
      <c r="E6" s="24"/>
      <c r="H6" s="25"/>
      <c r="I6" s="25"/>
      <c r="J6" s="26"/>
      <c r="K6" s="25"/>
      <c r="L6" s="25"/>
    </row>
    <row r="7" spans="1:13" s="22" customFormat="1" ht="20.100000000000001" customHeight="1">
      <c r="A7" s="27"/>
      <c r="B7" s="28" t="s">
        <v>3</v>
      </c>
      <c r="C7" s="23"/>
      <c r="D7" s="29"/>
      <c r="E7" s="24"/>
      <c r="F7" s="23"/>
      <c r="G7" s="27"/>
      <c r="H7" s="30"/>
      <c r="I7" s="30"/>
      <c r="J7" s="31"/>
      <c r="K7" s="30"/>
      <c r="L7" s="30"/>
      <c r="M7" s="27"/>
    </row>
    <row r="8" spans="1:13" s="22" customFormat="1" ht="20.100000000000001" customHeight="1">
      <c r="B8" s="23" t="s">
        <v>4</v>
      </c>
      <c r="C8" s="23"/>
      <c r="D8" s="19"/>
      <c r="E8" s="24"/>
      <c r="H8" s="25"/>
      <c r="I8" s="25"/>
      <c r="J8" s="26"/>
      <c r="K8" s="25"/>
      <c r="L8" s="25"/>
    </row>
    <row r="9" spans="1:13" s="22" customFormat="1" ht="20.100000000000001" customHeight="1">
      <c r="B9" s="23" t="s">
        <v>5</v>
      </c>
      <c r="C9" s="23"/>
      <c r="D9" s="19"/>
      <c r="E9" s="24"/>
      <c r="H9" s="25"/>
      <c r="I9" s="25"/>
      <c r="J9" s="26"/>
      <c r="K9" s="25"/>
      <c r="L9" s="25"/>
    </row>
    <row r="10" spans="1:13" s="22" customFormat="1" ht="6.75" customHeight="1">
      <c r="A10" s="27"/>
      <c r="C10" s="23"/>
      <c r="D10" s="29"/>
      <c r="E10" s="24"/>
      <c r="F10" s="23"/>
      <c r="G10" s="27"/>
      <c r="H10" s="30"/>
      <c r="I10" s="30"/>
      <c r="J10" s="31"/>
      <c r="K10" s="30"/>
      <c r="L10" s="30"/>
      <c r="M10" s="27"/>
    </row>
    <row r="11" spans="1:13" s="22" customFormat="1" ht="20.100000000000001" customHeight="1">
      <c r="A11" s="27"/>
      <c r="B11" s="27"/>
      <c r="C11" s="32" t="s">
        <v>6</v>
      </c>
      <c r="D11" s="33"/>
      <c r="E11" s="34"/>
      <c r="G11" s="27"/>
      <c r="H11" s="30"/>
      <c r="I11" s="30"/>
      <c r="J11" s="31"/>
      <c r="K11" s="30"/>
      <c r="L11" s="30"/>
      <c r="M11" s="27"/>
    </row>
    <row r="12" spans="1:13" s="35" customFormat="1" ht="20.100000000000001" customHeight="1">
      <c r="C12" s="32" t="s">
        <v>7</v>
      </c>
      <c r="D12" s="36"/>
      <c r="E12" s="37"/>
      <c r="H12" s="38"/>
      <c r="I12" s="38"/>
      <c r="J12" s="39"/>
      <c r="K12" s="38"/>
      <c r="L12" s="38"/>
    </row>
    <row r="13" spans="1:13" s="35" customFormat="1" ht="6.75" customHeight="1">
      <c r="C13" s="32"/>
      <c r="D13" s="36"/>
      <c r="E13" s="37"/>
      <c r="H13" s="38"/>
      <c r="I13" s="38"/>
      <c r="J13" s="39"/>
      <c r="K13" s="38"/>
      <c r="L13" s="38"/>
    </row>
    <row r="14" spans="1:13" s="35" customFormat="1" ht="9.75" customHeight="1">
      <c r="C14" s="40"/>
      <c r="D14" s="36"/>
      <c r="E14" s="37"/>
      <c r="F14" s="32"/>
      <c r="H14" s="38"/>
      <c r="I14" s="38"/>
      <c r="J14" s="39"/>
      <c r="K14" s="38"/>
      <c r="L14" s="38"/>
    </row>
    <row r="15" spans="1:13" s="35" customFormat="1" ht="20.100000000000001" customHeight="1">
      <c r="B15" s="40" t="s">
        <v>8</v>
      </c>
      <c r="C15" s="40"/>
      <c r="D15" s="36"/>
      <c r="E15" s="37"/>
      <c r="F15" s="32"/>
      <c r="H15" s="38"/>
      <c r="I15" s="38"/>
      <c r="J15" s="39"/>
      <c r="K15" s="38"/>
      <c r="L15" s="38"/>
    </row>
    <row r="16" spans="1:13" s="35" customFormat="1" ht="20.100000000000001" customHeight="1">
      <c r="B16" s="40" t="s">
        <v>9</v>
      </c>
      <c r="C16" s="40"/>
      <c r="D16" s="36"/>
      <c r="E16" s="37"/>
      <c r="F16" s="32"/>
      <c r="H16" s="38"/>
      <c r="I16" s="38"/>
      <c r="J16" s="39"/>
      <c r="K16" s="38"/>
      <c r="L16" s="38"/>
    </row>
    <row r="17" spans="1:13" s="35" customFormat="1" ht="8.25" customHeight="1">
      <c r="B17" s="40"/>
      <c r="C17" s="40"/>
      <c r="D17" s="36"/>
      <c r="E17" s="37"/>
      <c r="F17" s="32"/>
      <c r="H17" s="38"/>
      <c r="I17" s="38"/>
      <c r="J17" s="39"/>
      <c r="K17" s="38"/>
      <c r="L17" s="38"/>
    </row>
    <row r="18" spans="1:13" s="35" customFormat="1" ht="20.100000000000001" customHeight="1">
      <c r="B18" s="40" t="s">
        <v>10</v>
      </c>
      <c r="C18" s="40"/>
      <c r="D18" s="36"/>
      <c r="E18" s="37"/>
      <c r="F18" s="32"/>
      <c r="H18" s="38"/>
      <c r="I18" s="38"/>
      <c r="J18" s="39"/>
      <c r="K18" s="38"/>
      <c r="L18" s="38"/>
    </row>
    <row r="19" spans="1:13" s="35" customFormat="1" ht="8.25" customHeight="1">
      <c r="B19" s="40"/>
      <c r="C19" s="40"/>
      <c r="D19" s="36"/>
      <c r="E19" s="37"/>
      <c r="F19" s="32"/>
      <c r="H19" s="38"/>
      <c r="I19" s="38"/>
      <c r="J19" s="39"/>
      <c r="K19" s="38"/>
      <c r="L19" s="38"/>
    </row>
    <row r="20" spans="1:13" s="35" customFormat="1" ht="19.5" customHeight="1">
      <c r="B20" s="41" t="s">
        <v>11</v>
      </c>
      <c r="C20" s="40"/>
      <c r="D20" s="42"/>
      <c r="E20" s="37"/>
      <c r="F20" s="32"/>
      <c r="H20" s="38"/>
      <c r="I20" s="38"/>
      <c r="J20" s="39"/>
      <c r="K20" s="38"/>
      <c r="L20" s="38"/>
    </row>
    <row r="21" spans="1:13" s="35" customFormat="1" ht="19.5" customHeight="1">
      <c r="B21" s="41" t="s">
        <v>12</v>
      </c>
      <c r="C21" s="40"/>
      <c r="D21" s="42"/>
      <c r="E21" s="37"/>
      <c r="F21" s="32"/>
      <c r="H21" s="38"/>
      <c r="I21" s="38"/>
      <c r="J21" s="39"/>
      <c r="K21" s="38"/>
      <c r="L21" s="38"/>
    </row>
    <row r="22" spans="1:13" s="35" customFormat="1" ht="3.75" customHeight="1">
      <c r="C22" s="40"/>
      <c r="D22" s="42"/>
      <c r="E22" s="37"/>
      <c r="F22" s="32"/>
      <c r="H22" s="38"/>
      <c r="I22" s="38"/>
      <c r="J22" s="39"/>
      <c r="K22" s="38"/>
      <c r="L22" s="38"/>
    </row>
    <row r="23" spans="1:13" s="10" customFormat="1" ht="10.5" customHeight="1">
      <c r="A23" s="43"/>
      <c r="B23" s="44"/>
      <c r="C23" s="45"/>
      <c r="D23" s="46"/>
      <c r="E23" s="47"/>
      <c r="F23" s="48"/>
      <c r="G23" s="44"/>
      <c r="H23" s="49"/>
      <c r="I23" s="49"/>
      <c r="J23" s="50"/>
      <c r="K23" s="49"/>
      <c r="L23" s="51"/>
    </row>
    <row r="24" spans="1:13" s="10" customFormat="1" ht="20.100000000000001" customHeight="1" thickBot="1">
      <c r="A24" s="52" t="s">
        <v>13</v>
      </c>
      <c r="B24" s="53"/>
      <c r="C24" s="53"/>
      <c r="D24" s="54"/>
      <c r="E24" s="55"/>
      <c r="F24" s="56"/>
      <c r="G24" s="56"/>
      <c r="H24" s="57"/>
      <c r="I24" s="57"/>
      <c r="J24" s="58"/>
      <c r="K24" s="57"/>
      <c r="L24" s="59"/>
      <c r="M24" s="60">
        <v>45761</v>
      </c>
    </row>
    <row r="25" spans="1:13" s="68" customFormat="1" ht="20.100000000000001" customHeight="1" thickTop="1" thickBot="1">
      <c r="A25" s="61"/>
      <c r="B25" s="61"/>
      <c r="C25" s="62"/>
      <c r="D25" s="63"/>
      <c r="E25" s="64"/>
      <c r="F25" s="63"/>
      <c r="G25" s="63"/>
      <c r="H25" s="65"/>
      <c r="I25" s="66" t="s">
        <v>14</v>
      </c>
      <c r="J25" s="67"/>
      <c r="K25" s="65"/>
      <c r="L25" s="65"/>
      <c r="M25" s="63"/>
    </row>
    <row r="26" spans="1:13" s="76" customFormat="1" ht="20.100000000000001" customHeight="1" thickTop="1" thickBot="1">
      <c r="A26" s="69" t="s">
        <v>15</v>
      </c>
      <c r="B26" s="70" t="s">
        <v>16</v>
      </c>
      <c r="C26" s="71" t="s">
        <v>17</v>
      </c>
      <c r="D26" s="71"/>
      <c r="E26" s="72"/>
      <c r="F26" s="70" t="s">
        <v>18</v>
      </c>
      <c r="G26" s="70" t="s">
        <v>19</v>
      </c>
      <c r="H26" s="73" t="s">
        <v>20</v>
      </c>
      <c r="I26" s="73" t="s">
        <v>21</v>
      </c>
      <c r="J26" s="74"/>
      <c r="K26" s="73"/>
      <c r="L26" s="73" t="s">
        <v>22</v>
      </c>
      <c r="M26" s="75" t="s">
        <v>23</v>
      </c>
    </row>
    <row r="27" spans="1:13" ht="19.899999999999999" customHeight="1">
      <c r="A27" s="77" t="s">
        <v>24</v>
      </c>
      <c r="B27" s="78" t="s">
        <v>25</v>
      </c>
      <c r="C27" s="79">
        <v>13010</v>
      </c>
      <c r="D27" s="80"/>
      <c r="E27" s="81"/>
      <c r="F27" s="82"/>
      <c r="G27" s="82"/>
      <c r="H27" s="83"/>
      <c r="I27" s="83" t="str">
        <f>IF(ROUND(H27*1.1,0)=0,"",ROUND(H27*1.1,0))</f>
        <v/>
      </c>
      <c r="J27" s="82"/>
      <c r="K27" s="84" t="str">
        <f>IF(ROUND(H27*0.9,0)=0,"",ROUND(H27*0.9,0))</f>
        <v/>
      </c>
      <c r="L27" s="83" t="str">
        <f>IFERROR(ROUND(K27*1.1,0),"")</f>
        <v/>
      </c>
      <c r="M27" s="85"/>
    </row>
    <row r="28" spans="1:13" ht="19.899999999999999" customHeight="1">
      <c r="A28" s="86" t="s">
        <v>26</v>
      </c>
      <c r="B28" s="87" t="s">
        <v>27</v>
      </c>
      <c r="C28" s="88">
        <v>13030</v>
      </c>
      <c r="D28" s="89"/>
      <c r="E28" s="90"/>
      <c r="F28" s="91" t="s">
        <v>28</v>
      </c>
      <c r="G28" s="91" t="s">
        <v>29</v>
      </c>
      <c r="H28" s="92">
        <v>2900</v>
      </c>
      <c r="I28" s="92">
        <f>IF(ROUND(H28*1.1,0)=0,"",ROUND(H28*1.1,0))</f>
        <v>3190</v>
      </c>
      <c r="J28" s="91"/>
      <c r="K28" s="93">
        <f>IF(ROUND(H28*0.9,0)=0,"",ROUND(H28*0.9,0))</f>
        <v>2610</v>
      </c>
      <c r="L28" s="92">
        <f>IFERROR(ROUND(K28*1.1,0),"")</f>
        <v>2871</v>
      </c>
      <c r="M28" s="94"/>
    </row>
    <row r="29" spans="1:13" ht="19.899999999999999" customHeight="1" thickBot="1">
      <c r="A29" s="95"/>
      <c r="B29" s="96"/>
      <c r="C29" s="97"/>
      <c r="D29" s="98"/>
      <c r="E29" s="99"/>
      <c r="F29" s="100"/>
      <c r="G29" s="100"/>
      <c r="H29" s="101"/>
      <c r="I29" s="101"/>
      <c r="J29" s="100"/>
      <c r="K29" s="102"/>
      <c r="L29" s="101"/>
      <c r="M29" s="103"/>
    </row>
    <row r="30" spans="1:13" ht="19.899999999999999" customHeight="1" thickTop="1">
      <c r="A30" s="1"/>
      <c r="B30" s="1"/>
    </row>
    <row r="31" spans="1:13" s="76" customFormat="1" ht="20.100000000000001" customHeight="1" thickBot="1">
      <c r="A31" s="104"/>
      <c r="B31" s="104"/>
      <c r="C31" s="105"/>
      <c r="D31" s="104"/>
      <c r="E31" s="106"/>
      <c r="F31" s="104"/>
      <c r="G31" s="104"/>
      <c r="H31" s="107"/>
      <c r="I31" s="107"/>
      <c r="J31" s="104"/>
      <c r="K31" s="104"/>
      <c r="L31" s="107"/>
      <c r="M31" s="104"/>
    </row>
    <row r="32" spans="1:13" s="115" customFormat="1" ht="20.100000000000001" customHeight="1" thickTop="1" thickBot="1">
      <c r="A32" s="108" t="s">
        <v>30</v>
      </c>
      <c r="B32" s="109"/>
      <c r="C32" s="109"/>
      <c r="D32" s="110"/>
      <c r="E32" s="111"/>
      <c r="F32" s="112"/>
      <c r="G32" s="112"/>
      <c r="H32" s="113"/>
      <c r="I32" s="113"/>
      <c r="J32" s="114"/>
      <c r="K32" s="113"/>
      <c r="L32" s="113"/>
      <c r="M32" s="104"/>
    </row>
    <row r="33" spans="1:13" s="115" customFormat="1" ht="20.100000000000001" customHeight="1" thickTop="1" thickBot="1">
      <c r="A33" s="116"/>
      <c r="B33" s="116"/>
      <c r="C33" s="117"/>
      <c r="D33" s="117"/>
      <c r="E33" s="111"/>
      <c r="F33" s="112"/>
      <c r="G33" s="112"/>
      <c r="H33" s="113"/>
      <c r="I33" s="113"/>
      <c r="J33" s="114"/>
      <c r="K33" s="113"/>
      <c r="L33" s="113"/>
      <c r="M33" s="104"/>
    </row>
    <row r="34" spans="1:13" s="76" customFormat="1" ht="20.100000000000001" customHeight="1" thickTop="1" thickBot="1">
      <c r="A34" s="69" t="s">
        <v>15</v>
      </c>
      <c r="B34" s="70" t="s">
        <v>16</v>
      </c>
      <c r="C34" s="71" t="s">
        <v>17</v>
      </c>
      <c r="D34" s="71"/>
      <c r="E34" s="72"/>
      <c r="F34" s="70" t="s">
        <v>18</v>
      </c>
      <c r="G34" s="70" t="s">
        <v>19</v>
      </c>
      <c r="H34" s="73" t="s">
        <v>20</v>
      </c>
      <c r="I34" s="73" t="s">
        <v>21</v>
      </c>
      <c r="J34" s="74"/>
      <c r="K34" s="73"/>
      <c r="L34" s="73" t="s">
        <v>22</v>
      </c>
      <c r="M34" s="75" t="s">
        <v>23</v>
      </c>
    </row>
    <row r="35" spans="1:13" ht="19.899999999999999" customHeight="1">
      <c r="A35" s="77" t="s">
        <v>31</v>
      </c>
      <c r="B35" s="78" t="s">
        <v>32</v>
      </c>
      <c r="C35" s="79">
        <v>13060</v>
      </c>
      <c r="D35" s="80"/>
      <c r="E35" s="81"/>
      <c r="F35" s="82"/>
      <c r="G35" s="82"/>
      <c r="H35" s="83"/>
      <c r="I35" s="83" t="str">
        <f t="shared" ref="I35:I74" si="0">IF(ROUND(H35*1.1,0)=0,"",ROUND(H35*1.1,0))</f>
        <v/>
      </c>
      <c r="J35" s="82"/>
      <c r="K35" s="84" t="str">
        <f t="shared" ref="K35:K63" si="1">IF(ROUND(H35*0.9,0)=0,"",ROUND(H35*0.9,0))</f>
        <v/>
      </c>
      <c r="L35" s="83" t="str">
        <f t="shared" ref="L35:L74" si="2">IFERROR(ROUND(K35*1.1,0),"")</f>
        <v/>
      </c>
      <c r="M35" s="85"/>
    </row>
    <row r="36" spans="1:13" ht="19.899999999999999" customHeight="1">
      <c r="A36" s="86" t="s">
        <v>33</v>
      </c>
      <c r="B36" s="87" t="s">
        <v>32</v>
      </c>
      <c r="C36" s="88">
        <v>13070</v>
      </c>
      <c r="D36" s="89"/>
      <c r="E36" s="90"/>
      <c r="F36" s="91"/>
      <c r="G36" s="91"/>
      <c r="H36" s="92"/>
      <c r="I36" s="92" t="str">
        <f t="shared" si="0"/>
        <v/>
      </c>
      <c r="J36" s="91"/>
      <c r="K36" s="93" t="str">
        <f t="shared" si="1"/>
        <v/>
      </c>
      <c r="L36" s="92" t="str">
        <f t="shared" si="2"/>
        <v/>
      </c>
      <c r="M36" s="94"/>
    </row>
    <row r="37" spans="1:13" ht="19.899999999999999" customHeight="1">
      <c r="A37" s="86" t="s">
        <v>34</v>
      </c>
      <c r="B37" s="87" t="s">
        <v>35</v>
      </c>
      <c r="C37" s="88">
        <v>13110</v>
      </c>
      <c r="D37" s="89"/>
      <c r="E37" s="90"/>
      <c r="F37" s="91"/>
      <c r="G37" s="91"/>
      <c r="H37" s="92"/>
      <c r="I37" s="92" t="str">
        <f t="shared" si="0"/>
        <v/>
      </c>
      <c r="J37" s="91"/>
      <c r="K37" s="93" t="str">
        <f t="shared" si="1"/>
        <v/>
      </c>
      <c r="L37" s="92" t="str">
        <f t="shared" si="2"/>
        <v/>
      </c>
      <c r="M37" s="94"/>
    </row>
    <row r="38" spans="1:13" ht="19.899999999999999" customHeight="1">
      <c r="A38" s="86" t="s">
        <v>36</v>
      </c>
      <c r="B38" s="87" t="s">
        <v>37</v>
      </c>
      <c r="C38" s="88">
        <v>13130</v>
      </c>
      <c r="D38" s="89"/>
      <c r="E38" s="90"/>
      <c r="F38" s="91"/>
      <c r="G38" s="91"/>
      <c r="H38" s="92"/>
      <c r="I38" s="92" t="str">
        <f t="shared" si="0"/>
        <v/>
      </c>
      <c r="J38" s="91"/>
      <c r="K38" s="93" t="str">
        <f t="shared" si="1"/>
        <v/>
      </c>
      <c r="L38" s="92" t="str">
        <f t="shared" si="2"/>
        <v/>
      </c>
      <c r="M38" s="94"/>
    </row>
    <row r="39" spans="1:13" ht="19.899999999999999" customHeight="1">
      <c r="A39" s="86" t="s">
        <v>38</v>
      </c>
      <c r="B39" s="87" t="s">
        <v>39</v>
      </c>
      <c r="C39" s="88">
        <v>13140</v>
      </c>
      <c r="D39" s="89"/>
      <c r="E39" s="90"/>
      <c r="F39" s="91"/>
      <c r="G39" s="91"/>
      <c r="H39" s="92"/>
      <c r="I39" s="92" t="str">
        <f t="shared" si="0"/>
        <v/>
      </c>
      <c r="J39" s="91"/>
      <c r="K39" s="93" t="str">
        <f t="shared" si="1"/>
        <v/>
      </c>
      <c r="L39" s="92" t="str">
        <f t="shared" si="2"/>
        <v/>
      </c>
      <c r="M39" s="94"/>
    </row>
    <row r="40" spans="1:13" ht="19.899999999999999" customHeight="1">
      <c r="A40" s="86" t="s">
        <v>40</v>
      </c>
      <c r="B40" s="87" t="s">
        <v>41</v>
      </c>
      <c r="C40" s="88">
        <v>13150</v>
      </c>
      <c r="D40" s="89"/>
      <c r="E40" s="90"/>
      <c r="F40" s="91"/>
      <c r="G40" s="91"/>
      <c r="H40" s="92"/>
      <c r="I40" s="92" t="str">
        <f t="shared" si="0"/>
        <v/>
      </c>
      <c r="J40" s="91"/>
      <c r="K40" s="93" t="str">
        <f t="shared" si="1"/>
        <v/>
      </c>
      <c r="L40" s="92" t="str">
        <f t="shared" si="2"/>
        <v/>
      </c>
      <c r="M40" s="94"/>
    </row>
    <row r="41" spans="1:13" ht="19.899999999999999" customHeight="1">
      <c r="A41" s="86" t="s">
        <v>42</v>
      </c>
      <c r="B41" s="87" t="s">
        <v>43</v>
      </c>
      <c r="C41" s="88">
        <v>13160</v>
      </c>
      <c r="D41" s="89"/>
      <c r="E41" s="90"/>
      <c r="F41" s="91"/>
      <c r="G41" s="91"/>
      <c r="H41" s="92"/>
      <c r="I41" s="92" t="str">
        <f t="shared" si="0"/>
        <v/>
      </c>
      <c r="J41" s="91"/>
      <c r="K41" s="93" t="str">
        <f t="shared" si="1"/>
        <v/>
      </c>
      <c r="L41" s="92" t="str">
        <f t="shared" si="2"/>
        <v/>
      </c>
      <c r="M41" s="94"/>
    </row>
    <row r="42" spans="1:13" ht="19.899999999999999" customHeight="1">
      <c r="A42" s="86" t="s">
        <v>44</v>
      </c>
      <c r="B42" s="87" t="s">
        <v>39</v>
      </c>
      <c r="C42" s="88">
        <v>13170</v>
      </c>
      <c r="D42" s="89"/>
      <c r="E42" s="90"/>
      <c r="F42" s="91" t="s">
        <v>45</v>
      </c>
      <c r="G42" s="91" t="s">
        <v>46</v>
      </c>
      <c r="H42" s="92">
        <v>2100</v>
      </c>
      <c r="I42" s="92">
        <f t="shared" si="0"/>
        <v>2310</v>
      </c>
      <c r="J42" s="91"/>
      <c r="K42" s="93">
        <f t="shared" si="1"/>
        <v>1890</v>
      </c>
      <c r="L42" s="92">
        <f t="shared" si="2"/>
        <v>2079</v>
      </c>
      <c r="M42" s="94"/>
    </row>
    <row r="43" spans="1:13" ht="19.899999999999999" customHeight="1">
      <c r="A43" s="86" t="s">
        <v>47</v>
      </c>
      <c r="B43" s="87" t="s">
        <v>32</v>
      </c>
      <c r="C43" s="88">
        <v>13180</v>
      </c>
      <c r="D43" s="89"/>
      <c r="E43" s="90"/>
      <c r="F43" s="91"/>
      <c r="G43" s="91"/>
      <c r="H43" s="92"/>
      <c r="I43" s="92" t="str">
        <f t="shared" si="0"/>
        <v/>
      </c>
      <c r="J43" s="91"/>
      <c r="K43" s="93" t="str">
        <f t="shared" si="1"/>
        <v/>
      </c>
      <c r="L43" s="92" t="str">
        <f t="shared" si="2"/>
        <v/>
      </c>
      <c r="M43" s="94"/>
    </row>
    <row r="44" spans="1:13" ht="19.899999999999999" customHeight="1">
      <c r="A44" s="86" t="s">
        <v>48</v>
      </c>
      <c r="B44" s="87" t="s">
        <v>49</v>
      </c>
      <c r="C44" s="88">
        <v>13190</v>
      </c>
      <c r="D44" s="89"/>
      <c r="E44" s="90"/>
      <c r="F44" s="91"/>
      <c r="G44" s="91"/>
      <c r="H44" s="92"/>
      <c r="I44" s="92" t="str">
        <f t="shared" si="0"/>
        <v/>
      </c>
      <c r="J44" s="91"/>
      <c r="K44" s="93" t="str">
        <f t="shared" si="1"/>
        <v/>
      </c>
      <c r="L44" s="92" t="str">
        <f t="shared" si="2"/>
        <v/>
      </c>
      <c r="M44" s="94"/>
    </row>
    <row r="45" spans="1:13" ht="19.899999999999999" customHeight="1">
      <c r="A45" s="86" t="s">
        <v>50</v>
      </c>
      <c r="B45" s="87" t="s">
        <v>39</v>
      </c>
      <c r="C45" s="88">
        <v>13200</v>
      </c>
      <c r="D45" s="89"/>
      <c r="E45" s="90"/>
      <c r="F45" s="91"/>
      <c r="G45" s="91"/>
      <c r="H45" s="92"/>
      <c r="I45" s="92" t="str">
        <f t="shared" si="0"/>
        <v/>
      </c>
      <c r="J45" s="91"/>
      <c r="K45" s="93" t="str">
        <f t="shared" si="1"/>
        <v/>
      </c>
      <c r="L45" s="92" t="str">
        <f t="shared" si="2"/>
        <v/>
      </c>
      <c r="M45" s="94"/>
    </row>
    <row r="46" spans="1:13" ht="19.899999999999999" customHeight="1">
      <c r="A46" s="86" t="s">
        <v>51</v>
      </c>
      <c r="B46" s="87" t="s">
        <v>52</v>
      </c>
      <c r="C46" s="88">
        <v>13230</v>
      </c>
      <c r="D46" s="89"/>
      <c r="E46" s="90"/>
      <c r="F46" s="91"/>
      <c r="G46" s="91"/>
      <c r="H46" s="92"/>
      <c r="I46" s="92" t="str">
        <f t="shared" si="0"/>
        <v/>
      </c>
      <c r="J46" s="91"/>
      <c r="K46" s="93" t="str">
        <f t="shared" si="1"/>
        <v/>
      </c>
      <c r="L46" s="92" t="str">
        <f t="shared" si="2"/>
        <v/>
      </c>
      <c r="M46" s="94"/>
    </row>
    <row r="47" spans="1:13" ht="19.899999999999999" customHeight="1">
      <c r="A47" s="86" t="s">
        <v>53</v>
      </c>
      <c r="B47" s="87" t="s">
        <v>54</v>
      </c>
      <c r="C47" s="88">
        <v>13240</v>
      </c>
      <c r="D47" s="89"/>
      <c r="E47" s="90"/>
      <c r="F47" s="91"/>
      <c r="G47" s="91"/>
      <c r="H47" s="92"/>
      <c r="I47" s="92" t="str">
        <f t="shared" si="0"/>
        <v/>
      </c>
      <c r="J47" s="91"/>
      <c r="K47" s="93" t="str">
        <f t="shared" si="1"/>
        <v/>
      </c>
      <c r="L47" s="92" t="str">
        <f t="shared" si="2"/>
        <v/>
      </c>
      <c r="M47" s="94"/>
    </row>
    <row r="48" spans="1:13" ht="19.899999999999999" customHeight="1">
      <c r="A48" s="86" t="s">
        <v>55</v>
      </c>
      <c r="B48" s="87" t="s">
        <v>56</v>
      </c>
      <c r="C48" s="88">
        <v>13250</v>
      </c>
      <c r="D48" s="89"/>
      <c r="E48" s="90"/>
      <c r="F48" s="91" t="s">
        <v>57</v>
      </c>
      <c r="G48" s="91" t="s">
        <v>58</v>
      </c>
      <c r="H48" s="92">
        <v>1900</v>
      </c>
      <c r="I48" s="92">
        <f t="shared" si="0"/>
        <v>2090</v>
      </c>
      <c r="J48" s="91"/>
      <c r="K48" s="93">
        <f t="shared" si="1"/>
        <v>1710</v>
      </c>
      <c r="L48" s="92">
        <f t="shared" si="2"/>
        <v>1881</v>
      </c>
      <c r="M48" s="94"/>
    </row>
    <row r="49" spans="1:13" ht="19.899999999999999" customHeight="1">
      <c r="A49" s="86" t="s">
        <v>59</v>
      </c>
      <c r="B49" s="87" t="s">
        <v>60</v>
      </c>
      <c r="C49" s="88">
        <v>13280</v>
      </c>
      <c r="D49" s="89"/>
      <c r="E49" s="90"/>
      <c r="F49" s="91"/>
      <c r="G49" s="91"/>
      <c r="H49" s="92"/>
      <c r="I49" s="92" t="str">
        <f t="shared" si="0"/>
        <v/>
      </c>
      <c r="J49" s="91"/>
      <c r="K49" s="93" t="str">
        <f t="shared" si="1"/>
        <v/>
      </c>
      <c r="L49" s="92" t="str">
        <f t="shared" si="2"/>
        <v/>
      </c>
      <c r="M49" s="94"/>
    </row>
    <row r="50" spans="1:13" ht="19.899999999999999" customHeight="1">
      <c r="A50" s="86" t="s">
        <v>61</v>
      </c>
      <c r="B50" s="87" t="s">
        <v>62</v>
      </c>
      <c r="C50" s="88">
        <v>13290</v>
      </c>
      <c r="D50" s="89"/>
      <c r="E50" s="90"/>
      <c r="F50" s="91" t="s">
        <v>63</v>
      </c>
      <c r="G50" s="91" t="s">
        <v>64</v>
      </c>
      <c r="H50" s="92">
        <v>2800</v>
      </c>
      <c r="I50" s="92">
        <f t="shared" si="0"/>
        <v>3080</v>
      </c>
      <c r="J50" s="91"/>
      <c r="K50" s="93">
        <f t="shared" si="1"/>
        <v>2520</v>
      </c>
      <c r="L50" s="92">
        <f t="shared" si="2"/>
        <v>2772</v>
      </c>
      <c r="M50" s="94"/>
    </row>
    <row r="51" spans="1:13" ht="19.899999999999999" customHeight="1">
      <c r="A51" s="86" t="s">
        <v>65</v>
      </c>
      <c r="B51" s="87" t="s">
        <v>43</v>
      </c>
      <c r="C51" s="88">
        <v>13310</v>
      </c>
      <c r="D51" s="89"/>
      <c r="E51" s="90"/>
      <c r="F51" s="91"/>
      <c r="G51" s="91"/>
      <c r="H51" s="92"/>
      <c r="I51" s="92" t="str">
        <f t="shared" si="0"/>
        <v/>
      </c>
      <c r="J51" s="91"/>
      <c r="K51" s="93" t="str">
        <f t="shared" si="1"/>
        <v/>
      </c>
      <c r="L51" s="92" t="str">
        <f t="shared" si="2"/>
        <v/>
      </c>
      <c r="M51" s="94"/>
    </row>
    <row r="52" spans="1:13" ht="19.899999999999999" customHeight="1">
      <c r="A52" s="86" t="s">
        <v>66</v>
      </c>
      <c r="B52" s="87" t="s">
        <v>56</v>
      </c>
      <c r="C52" s="88">
        <v>13320</v>
      </c>
      <c r="D52" s="89"/>
      <c r="E52" s="90"/>
      <c r="F52" s="91" t="s">
        <v>67</v>
      </c>
      <c r="G52" s="91" t="s">
        <v>46</v>
      </c>
      <c r="H52" s="92">
        <v>2200</v>
      </c>
      <c r="I52" s="92">
        <f t="shared" si="0"/>
        <v>2420</v>
      </c>
      <c r="J52" s="91"/>
      <c r="K52" s="93">
        <f t="shared" si="1"/>
        <v>1980</v>
      </c>
      <c r="L52" s="92">
        <f t="shared" si="2"/>
        <v>2178</v>
      </c>
      <c r="M52" s="94"/>
    </row>
    <row r="53" spans="1:13" ht="19.899999999999999" customHeight="1">
      <c r="A53" s="86" t="s">
        <v>68</v>
      </c>
      <c r="B53" s="87" t="s">
        <v>69</v>
      </c>
      <c r="C53" s="88">
        <v>13330</v>
      </c>
      <c r="D53" s="89"/>
      <c r="E53" s="90"/>
      <c r="F53" s="91"/>
      <c r="G53" s="91"/>
      <c r="H53" s="92"/>
      <c r="I53" s="92" t="str">
        <f t="shared" si="0"/>
        <v/>
      </c>
      <c r="J53" s="91"/>
      <c r="K53" s="93" t="str">
        <f t="shared" si="1"/>
        <v/>
      </c>
      <c r="L53" s="92" t="str">
        <f t="shared" si="2"/>
        <v/>
      </c>
      <c r="M53" s="94"/>
    </row>
    <row r="54" spans="1:13" ht="19.899999999999999" customHeight="1">
      <c r="A54" s="86" t="s">
        <v>70</v>
      </c>
      <c r="B54" s="87" t="s">
        <v>71</v>
      </c>
      <c r="C54" s="88">
        <v>13410</v>
      </c>
      <c r="D54" s="89"/>
      <c r="E54" s="90" t="s">
        <v>72</v>
      </c>
      <c r="F54" s="91" t="s">
        <v>73</v>
      </c>
      <c r="G54" s="91" t="s">
        <v>74</v>
      </c>
      <c r="H54" s="92">
        <v>2200</v>
      </c>
      <c r="I54" s="92">
        <f t="shared" si="0"/>
        <v>2420</v>
      </c>
      <c r="J54" s="91"/>
      <c r="K54" s="93">
        <f t="shared" si="1"/>
        <v>1980</v>
      </c>
      <c r="L54" s="92">
        <f t="shared" si="2"/>
        <v>2178</v>
      </c>
      <c r="M54" s="94"/>
    </row>
    <row r="55" spans="1:13" ht="19.899999999999999" customHeight="1">
      <c r="A55" s="86" t="s">
        <v>75</v>
      </c>
      <c r="B55" s="87" t="s">
        <v>76</v>
      </c>
      <c r="C55" s="118">
        <v>10620</v>
      </c>
      <c r="D55" s="89"/>
      <c r="E55" s="90" t="s">
        <v>77</v>
      </c>
      <c r="F55" s="91" t="s">
        <v>78</v>
      </c>
      <c r="G55" s="91" t="s">
        <v>79</v>
      </c>
      <c r="H55" s="92">
        <v>1900</v>
      </c>
      <c r="I55" s="92">
        <f t="shared" si="0"/>
        <v>2090</v>
      </c>
      <c r="J55" s="91"/>
      <c r="K55" s="93">
        <f t="shared" si="1"/>
        <v>1710</v>
      </c>
      <c r="L55" s="92">
        <f t="shared" si="2"/>
        <v>1881</v>
      </c>
      <c r="M55" s="94"/>
    </row>
    <row r="56" spans="1:13" ht="19.899999999999999" customHeight="1">
      <c r="A56" s="86" t="s">
        <v>80</v>
      </c>
      <c r="B56" s="87" t="s">
        <v>81</v>
      </c>
      <c r="C56" s="88">
        <v>13430</v>
      </c>
      <c r="D56" s="89"/>
      <c r="E56" s="90"/>
      <c r="F56" s="91"/>
      <c r="G56" s="91"/>
      <c r="H56" s="92"/>
      <c r="I56" s="92" t="str">
        <f t="shared" si="0"/>
        <v/>
      </c>
      <c r="J56" s="91"/>
      <c r="K56" s="93" t="str">
        <f t="shared" si="1"/>
        <v/>
      </c>
      <c r="L56" s="92" t="str">
        <f t="shared" si="2"/>
        <v/>
      </c>
      <c r="M56" s="94"/>
    </row>
    <row r="57" spans="1:13" ht="19.899999999999999" customHeight="1">
      <c r="A57" s="86" t="s">
        <v>82</v>
      </c>
      <c r="B57" s="87" t="s">
        <v>71</v>
      </c>
      <c r="C57" s="118">
        <v>13410</v>
      </c>
      <c r="D57" s="89"/>
      <c r="E57" s="90" t="s">
        <v>72</v>
      </c>
      <c r="F57" s="91" t="s">
        <v>73</v>
      </c>
      <c r="G57" s="91" t="s">
        <v>74</v>
      </c>
      <c r="H57" s="92">
        <v>2200</v>
      </c>
      <c r="I57" s="92">
        <f t="shared" si="0"/>
        <v>2420</v>
      </c>
      <c r="J57" s="91"/>
      <c r="K57" s="93">
        <f t="shared" si="1"/>
        <v>1980</v>
      </c>
      <c r="L57" s="92">
        <f t="shared" si="2"/>
        <v>2178</v>
      </c>
      <c r="M57" s="94"/>
    </row>
    <row r="58" spans="1:13" ht="19.899999999999999" customHeight="1">
      <c r="A58" s="86" t="s">
        <v>83</v>
      </c>
      <c r="B58" s="87" t="s">
        <v>84</v>
      </c>
      <c r="C58" s="88">
        <v>13450</v>
      </c>
      <c r="D58" s="89"/>
      <c r="E58" s="90"/>
      <c r="F58" s="91"/>
      <c r="G58" s="91"/>
      <c r="H58" s="92"/>
      <c r="I58" s="92" t="str">
        <f t="shared" si="0"/>
        <v/>
      </c>
      <c r="J58" s="91"/>
      <c r="K58" s="93" t="str">
        <f t="shared" si="1"/>
        <v/>
      </c>
      <c r="L58" s="92" t="str">
        <f t="shared" si="2"/>
        <v/>
      </c>
      <c r="M58" s="94"/>
    </row>
    <row r="59" spans="1:13" ht="19.899999999999999" customHeight="1">
      <c r="A59" s="86" t="s">
        <v>83</v>
      </c>
      <c r="B59" s="87" t="s">
        <v>69</v>
      </c>
      <c r="C59" s="88">
        <v>13460</v>
      </c>
      <c r="D59" s="89"/>
      <c r="E59" s="90"/>
      <c r="F59" s="91" t="s">
        <v>85</v>
      </c>
      <c r="G59" s="91" t="s">
        <v>86</v>
      </c>
      <c r="H59" s="92">
        <v>2500</v>
      </c>
      <c r="I59" s="92">
        <f t="shared" si="0"/>
        <v>2750</v>
      </c>
      <c r="J59" s="91"/>
      <c r="K59" s="93">
        <f t="shared" si="1"/>
        <v>2250</v>
      </c>
      <c r="L59" s="92">
        <f t="shared" si="2"/>
        <v>2475</v>
      </c>
      <c r="M59" s="94"/>
    </row>
    <row r="60" spans="1:13" ht="19.899999999999999" customHeight="1">
      <c r="A60" s="86" t="s">
        <v>87</v>
      </c>
      <c r="B60" s="87" t="s">
        <v>88</v>
      </c>
      <c r="C60" s="88">
        <v>13520</v>
      </c>
      <c r="D60" s="89"/>
      <c r="E60" s="90"/>
      <c r="F60" s="91"/>
      <c r="G60" s="91"/>
      <c r="H60" s="92"/>
      <c r="I60" s="92" t="str">
        <f t="shared" si="0"/>
        <v/>
      </c>
      <c r="J60" s="91"/>
      <c r="K60" s="93" t="str">
        <f t="shared" si="1"/>
        <v/>
      </c>
      <c r="L60" s="92" t="str">
        <f t="shared" si="2"/>
        <v/>
      </c>
      <c r="M60" s="94"/>
    </row>
    <row r="61" spans="1:13" ht="19.899999999999999" customHeight="1">
      <c r="A61" s="86" t="s">
        <v>89</v>
      </c>
      <c r="B61" s="87" t="s">
        <v>84</v>
      </c>
      <c r="C61" s="88">
        <v>13530</v>
      </c>
      <c r="D61" s="89"/>
      <c r="E61" s="90"/>
      <c r="F61" s="91"/>
      <c r="G61" s="91"/>
      <c r="H61" s="92"/>
      <c r="I61" s="92" t="str">
        <f t="shared" si="0"/>
        <v/>
      </c>
      <c r="J61" s="91"/>
      <c r="K61" s="93" t="str">
        <f t="shared" si="1"/>
        <v/>
      </c>
      <c r="L61" s="92" t="str">
        <f t="shared" si="2"/>
        <v/>
      </c>
      <c r="M61" s="94"/>
    </row>
    <row r="62" spans="1:13" ht="19.899999999999999" customHeight="1">
      <c r="A62" s="86" t="s">
        <v>90</v>
      </c>
      <c r="B62" s="87" t="s">
        <v>49</v>
      </c>
      <c r="C62" s="88">
        <v>13540</v>
      </c>
      <c r="D62" s="89"/>
      <c r="E62" s="90"/>
      <c r="F62" s="91"/>
      <c r="G62" s="91"/>
      <c r="H62" s="92"/>
      <c r="I62" s="92" t="str">
        <f t="shared" si="0"/>
        <v/>
      </c>
      <c r="J62" s="91"/>
      <c r="K62" s="93" t="str">
        <f t="shared" si="1"/>
        <v/>
      </c>
      <c r="L62" s="92" t="str">
        <f t="shared" si="2"/>
        <v/>
      </c>
      <c r="M62" s="94"/>
    </row>
    <row r="63" spans="1:13" ht="19.899999999999999" customHeight="1">
      <c r="A63" s="86" t="s">
        <v>91</v>
      </c>
      <c r="B63" s="87" t="s">
        <v>92</v>
      </c>
      <c r="C63" s="88">
        <v>13550</v>
      </c>
      <c r="D63" s="89"/>
      <c r="E63" s="90"/>
      <c r="F63" s="91"/>
      <c r="G63" s="91"/>
      <c r="H63" s="92"/>
      <c r="I63" s="92" t="str">
        <f t="shared" si="0"/>
        <v/>
      </c>
      <c r="J63" s="91"/>
      <c r="K63" s="93" t="str">
        <f t="shared" si="1"/>
        <v/>
      </c>
      <c r="L63" s="92" t="str">
        <f t="shared" si="2"/>
        <v/>
      </c>
      <c r="M63" s="94"/>
    </row>
    <row r="64" spans="1:13" ht="19.899999999999999" customHeight="1">
      <c r="A64" s="119" t="s">
        <v>93</v>
      </c>
      <c r="B64" s="120" t="s">
        <v>84</v>
      </c>
      <c r="C64" s="88">
        <v>13561</v>
      </c>
      <c r="D64" s="89"/>
      <c r="E64" s="90"/>
      <c r="F64" s="91" t="s">
        <v>94</v>
      </c>
      <c r="G64" s="91" t="s">
        <v>95</v>
      </c>
      <c r="H64" s="92"/>
      <c r="I64" s="92" t="str">
        <f t="shared" si="0"/>
        <v/>
      </c>
      <c r="J64" s="91" t="s">
        <v>96</v>
      </c>
      <c r="K64" s="93" t="str">
        <f>IF(ROUND(H64*1,0)=0,"",ROUND(H64*1,0))</f>
        <v/>
      </c>
      <c r="L64" s="92" t="str">
        <f t="shared" si="2"/>
        <v/>
      </c>
      <c r="M64" s="94"/>
    </row>
    <row r="65" spans="1:13" ht="19.899999999999999" customHeight="1">
      <c r="A65" s="77"/>
      <c r="B65" s="78"/>
      <c r="C65" s="88">
        <v>13562</v>
      </c>
      <c r="D65" s="89"/>
      <c r="E65" s="90"/>
      <c r="F65" s="91" t="s">
        <v>97</v>
      </c>
      <c r="G65" s="91" t="s">
        <v>95</v>
      </c>
      <c r="H65" s="92"/>
      <c r="I65" s="92" t="str">
        <f t="shared" si="0"/>
        <v/>
      </c>
      <c r="J65" s="91" t="s">
        <v>96</v>
      </c>
      <c r="K65" s="93" t="str">
        <f>IF(ROUND(H65*1,0)=0,"",ROUND(H65*1,0))</f>
        <v/>
      </c>
      <c r="L65" s="92" t="str">
        <f t="shared" si="2"/>
        <v/>
      </c>
      <c r="M65" s="94"/>
    </row>
    <row r="66" spans="1:13" ht="19.899999999999999" customHeight="1">
      <c r="A66" s="86" t="s">
        <v>98</v>
      </c>
      <c r="B66" s="87" t="s">
        <v>99</v>
      </c>
      <c r="C66" s="88">
        <v>13590</v>
      </c>
      <c r="D66" s="89"/>
      <c r="E66" s="90"/>
      <c r="F66" s="91" t="s">
        <v>100</v>
      </c>
      <c r="G66" s="91" t="s">
        <v>101</v>
      </c>
      <c r="H66" s="92">
        <v>1700</v>
      </c>
      <c r="I66" s="92">
        <f t="shared" si="0"/>
        <v>1870</v>
      </c>
      <c r="J66" s="91"/>
      <c r="K66" s="93">
        <f t="shared" ref="K66:K74" si="3">IF(ROUND(H66*0.9,0)=0,"",ROUND(H66*0.9,0))</f>
        <v>1530</v>
      </c>
      <c r="L66" s="92">
        <f t="shared" si="2"/>
        <v>1683</v>
      </c>
      <c r="M66" s="94"/>
    </row>
    <row r="67" spans="1:13" ht="19.899999999999999" customHeight="1">
      <c r="A67" s="86" t="s">
        <v>102</v>
      </c>
      <c r="B67" s="87" t="s">
        <v>99</v>
      </c>
      <c r="C67" s="88">
        <v>13600</v>
      </c>
      <c r="D67" s="89"/>
      <c r="E67" s="90"/>
      <c r="F67" s="91" t="s">
        <v>103</v>
      </c>
      <c r="G67" s="91" t="s">
        <v>101</v>
      </c>
      <c r="H67" s="92">
        <v>1700</v>
      </c>
      <c r="I67" s="92">
        <f t="shared" si="0"/>
        <v>1870</v>
      </c>
      <c r="J67" s="91"/>
      <c r="K67" s="93">
        <f t="shared" si="3"/>
        <v>1530</v>
      </c>
      <c r="L67" s="92">
        <f t="shared" si="2"/>
        <v>1683</v>
      </c>
      <c r="M67" s="94"/>
    </row>
    <row r="68" spans="1:13" ht="19.899999999999999" customHeight="1">
      <c r="A68" s="86" t="s">
        <v>104</v>
      </c>
      <c r="B68" s="87" t="s">
        <v>84</v>
      </c>
      <c r="C68" s="88">
        <v>13630</v>
      </c>
      <c r="D68" s="89"/>
      <c r="E68" s="90"/>
      <c r="F68" s="91"/>
      <c r="G68" s="91"/>
      <c r="H68" s="92"/>
      <c r="I68" s="92" t="str">
        <f t="shared" si="0"/>
        <v/>
      </c>
      <c r="J68" s="91"/>
      <c r="K68" s="93" t="str">
        <f t="shared" si="3"/>
        <v/>
      </c>
      <c r="L68" s="92" t="str">
        <f t="shared" si="2"/>
        <v/>
      </c>
      <c r="M68" s="94"/>
    </row>
    <row r="69" spans="1:13" ht="19.899999999999999" customHeight="1">
      <c r="A69" s="86" t="s">
        <v>105</v>
      </c>
      <c r="B69" s="87" t="s">
        <v>106</v>
      </c>
      <c r="C69" s="88">
        <v>13640</v>
      </c>
      <c r="D69" s="89"/>
      <c r="E69" s="90"/>
      <c r="F69" s="91"/>
      <c r="G69" s="91"/>
      <c r="H69" s="92"/>
      <c r="I69" s="92" t="str">
        <f t="shared" si="0"/>
        <v/>
      </c>
      <c r="J69" s="91"/>
      <c r="K69" s="93" t="str">
        <f t="shared" si="3"/>
        <v/>
      </c>
      <c r="L69" s="92" t="str">
        <f t="shared" si="2"/>
        <v/>
      </c>
      <c r="M69" s="94"/>
    </row>
    <row r="70" spans="1:13" ht="19.899999999999999" customHeight="1">
      <c r="A70" s="86" t="s">
        <v>107</v>
      </c>
      <c r="B70" s="87" t="s">
        <v>106</v>
      </c>
      <c r="C70" s="88">
        <v>13650</v>
      </c>
      <c r="D70" s="89"/>
      <c r="E70" s="90"/>
      <c r="F70" s="91"/>
      <c r="G70" s="91"/>
      <c r="H70" s="92"/>
      <c r="I70" s="92" t="str">
        <f t="shared" si="0"/>
        <v/>
      </c>
      <c r="J70" s="91"/>
      <c r="K70" s="93" t="str">
        <f t="shared" si="3"/>
        <v/>
      </c>
      <c r="L70" s="92" t="str">
        <f t="shared" si="2"/>
        <v/>
      </c>
      <c r="M70" s="94"/>
    </row>
    <row r="71" spans="1:13" ht="19.899999999999999" customHeight="1">
      <c r="A71" s="86" t="s">
        <v>108</v>
      </c>
      <c r="B71" s="87" t="s">
        <v>109</v>
      </c>
      <c r="C71" s="88">
        <v>13660</v>
      </c>
      <c r="D71" s="89"/>
      <c r="E71" s="90"/>
      <c r="F71" s="91" t="s">
        <v>110</v>
      </c>
      <c r="G71" s="91" t="s">
        <v>111</v>
      </c>
      <c r="H71" s="92">
        <v>2200</v>
      </c>
      <c r="I71" s="92">
        <f t="shared" si="0"/>
        <v>2420</v>
      </c>
      <c r="J71" s="91"/>
      <c r="K71" s="93">
        <f t="shared" si="3"/>
        <v>1980</v>
      </c>
      <c r="L71" s="92">
        <f t="shared" si="2"/>
        <v>2178</v>
      </c>
      <c r="M71" s="94"/>
    </row>
    <row r="72" spans="1:13" ht="19.899999999999999" customHeight="1">
      <c r="A72" s="86" t="s">
        <v>112</v>
      </c>
      <c r="B72" s="87" t="s">
        <v>113</v>
      </c>
      <c r="C72" s="88">
        <v>13670</v>
      </c>
      <c r="D72" s="89"/>
      <c r="E72" s="90"/>
      <c r="F72" s="91" t="s">
        <v>114</v>
      </c>
      <c r="G72" s="91" t="s">
        <v>46</v>
      </c>
      <c r="H72" s="92">
        <v>2200</v>
      </c>
      <c r="I72" s="92">
        <f t="shared" si="0"/>
        <v>2420</v>
      </c>
      <c r="J72" s="91"/>
      <c r="K72" s="93">
        <f t="shared" si="3"/>
        <v>1980</v>
      </c>
      <c r="L72" s="92">
        <f t="shared" si="2"/>
        <v>2178</v>
      </c>
      <c r="M72" s="94"/>
    </row>
    <row r="73" spans="1:13" ht="19.899999999999999" customHeight="1">
      <c r="A73" s="86" t="s">
        <v>115</v>
      </c>
      <c r="B73" s="87" t="s">
        <v>116</v>
      </c>
      <c r="C73" s="88">
        <v>13680</v>
      </c>
      <c r="D73" s="89"/>
      <c r="E73" s="90"/>
      <c r="F73" s="91"/>
      <c r="G73" s="91"/>
      <c r="H73" s="92"/>
      <c r="I73" s="92" t="str">
        <f t="shared" si="0"/>
        <v/>
      </c>
      <c r="J73" s="91"/>
      <c r="K73" s="93" t="str">
        <f t="shared" si="3"/>
        <v/>
      </c>
      <c r="L73" s="92" t="str">
        <f t="shared" si="2"/>
        <v/>
      </c>
      <c r="M73" s="94"/>
    </row>
    <row r="74" spans="1:13" ht="19.899999999999999" customHeight="1">
      <c r="A74" s="86" t="s">
        <v>117</v>
      </c>
      <c r="B74" s="87" t="s">
        <v>118</v>
      </c>
      <c r="C74" s="88">
        <v>13690</v>
      </c>
      <c r="D74" s="89"/>
      <c r="E74" s="90"/>
      <c r="F74" s="91"/>
      <c r="G74" s="91"/>
      <c r="H74" s="92"/>
      <c r="I74" s="92" t="str">
        <f t="shared" si="0"/>
        <v/>
      </c>
      <c r="J74" s="91"/>
      <c r="K74" s="93" t="str">
        <f t="shared" si="3"/>
        <v/>
      </c>
      <c r="L74" s="92" t="str">
        <f t="shared" si="2"/>
        <v/>
      </c>
      <c r="M74" s="94"/>
    </row>
    <row r="75" spans="1:13" ht="19.899999999999999" customHeight="1" thickBot="1">
      <c r="A75" s="95"/>
      <c r="B75" s="96"/>
      <c r="C75" s="97"/>
      <c r="D75" s="98"/>
      <c r="E75" s="99"/>
      <c r="F75" s="100"/>
      <c r="G75" s="100"/>
      <c r="H75" s="101"/>
      <c r="I75" s="101"/>
      <c r="J75" s="100"/>
      <c r="K75" s="102"/>
      <c r="L75" s="101"/>
      <c r="M75" s="103"/>
    </row>
    <row r="76" spans="1:13" ht="19.899999999999999" customHeight="1" thickTop="1">
      <c r="A76" s="1"/>
      <c r="B76" s="1"/>
    </row>
    <row r="77" spans="1:13" s="115" customFormat="1" ht="20.100000000000001" customHeight="1">
      <c r="A77" s="121" t="s">
        <v>119</v>
      </c>
      <c r="B77" s="122"/>
      <c r="C77" s="122"/>
      <c r="D77" s="123"/>
      <c r="E77" s="111"/>
      <c r="F77" s="112"/>
      <c r="G77" s="112"/>
      <c r="H77" s="113"/>
      <c r="I77" s="113"/>
      <c r="J77" s="114"/>
      <c r="K77" s="113"/>
      <c r="L77" s="113"/>
      <c r="M77" s="112"/>
    </row>
    <row r="78" spans="1:13" s="68" customFormat="1" ht="20.100000000000001" customHeight="1" thickBot="1">
      <c r="A78" s="124"/>
      <c r="B78" s="124"/>
      <c r="C78" s="125"/>
      <c r="D78" s="125"/>
      <c r="E78" s="55"/>
      <c r="F78" s="63"/>
      <c r="G78" s="63"/>
      <c r="H78" s="126"/>
      <c r="I78" s="126"/>
      <c r="J78" s="127"/>
      <c r="K78" s="126"/>
      <c r="L78" s="65"/>
      <c r="M78" s="63"/>
    </row>
    <row r="79" spans="1:13" s="76" customFormat="1" ht="20.100000000000001" customHeight="1" thickTop="1" thickBot="1">
      <c r="A79" s="69" t="s">
        <v>15</v>
      </c>
      <c r="B79" s="70" t="s">
        <v>16</v>
      </c>
      <c r="C79" s="71" t="s">
        <v>17</v>
      </c>
      <c r="D79" s="71"/>
      <c r="E79" s="72"/>
      <c r="F79" s="70" t="s">
        <v>18</v>
      </c>
      <c r="G79" s="70" t="s">
        <v>19</v>
      </c>
      <c r="H79" s="73" t="s">
        <v>20</v>
      </c>
      <c r="I79" s="73" t="s">
        <v>21</v>
      </c>
      <c r="J79" s="74"/>
      <c r="K79" s="73"/>
      <c r="L79" s="73" t="s">
        <v>22</v>
      </c>
      <c r="M79" s="75" t="s">
        <v>23</v>
      </c>
    </row>
    <row r="80" spans="1:13" ht="19.899999999999999" customHeight="1">
      <c r="A80" s="77" t="s">
        <v>120</v>
      </c>
      <c r="B80" s="78" t="s">
        <v>121</v>
      </c>
      <c r="C80" s="79">
        <v>14210</v>
      </c>
      <c r="D80" s="80"/>
      <c r="E80" s="81"/>
      <c r="F80" s="82" t="s">
        <v>122</v>
      </c>
      <c r="G80" s="82" t="s">
        <v>123</v>
      </c>
      <c r="H80" s="83">
        <v>3160</v>
      </c>
      <c r="I80" s="83">
        <f>IF(ROUND(H80*1.1,0)=0,"",ROUND(H80*1.1,0))</f>
        <v>3476</v>
      </c>
      <c r="J80" s="82" t="s">
        <v>124</v>
      </c>
      <c r="K80" s="84">
        <f>IF(ROUND(H80*1,0)=0,"",ROUND(H80*1,0))</f>
        <v>3160</v>
      </c>
      <c r="L80" s="83">
        <f>IFERROR(ROUND(K80*1.1,0),"")</f>
        <v>3476</v>
      </c>
      <c r="M80" s="85"/>
    </row>
    <row r="81" spans="1:13" ht="19.899999999999999" customHeight="1">
      <c r="A81" s="86" t="s">
        <v>125</v>
      </c>
      <c r="B81" s="87" t="s">
        <v>121</v>
      </c>
      <c r="C81" s="118">
        <v>14210</v>
      </c>
      <c r="D81" s="89"/>
      <c r="E81" s="90"/>
      <c r="F81" s="91" t="s">
        <v>122</v>
      </c>
      <c r="G81" s="91" t="s">
        <v>123</v>
      </c>
      <c r="H81" s="92">
        <v>3160</v>
      </c>
      <c r="I81" s="92">
        <f>IF(ROUND(H81*1.1,0)=0,"",ROUND(H81*1.1,0))</f>
        <v>3476</v>
      </c>
      <c r="J81" s="91" t="s">
        <v>124</v>
      </c>
      <c r="K81" s="84">
        <f>IF(ROUND(H81*1,0)=0,"",ROUND(H81*1,0))</f>
        <v>3160</v>
      </c>
      <c r="L81" s="92">
        <f>IFERROR(ROUND(K81*1.1,0),"")</f>
        <v>3476</v>
      </c>
      <c r="M81" s="94"/>
    </row>
    <row r="82" spans="1:13" ht="19.899999999999999" customHeight="1" thickBot="1">
      <c r="A82" s="95"/>
      <c r="B82" s="96"/>
      <c r="C82" s="97"/>
      <c r="D82" s="98"/>
      <c r="E82" s="99"/>
      <c r="F82" s="100"/>
      <c r="G82" s="100"/>
      <c r="H82" s="101"/>
      <c r="I82" s="101"/>
      <c r="J82" s="100"/>
      <c r="K82" s="102"/>
      <c r="L82" s="101"/>
      <c r="M82" s="103"/>
    </row>
    <row r="83" spans="1:13" ht="19.899999999999999" customHeight="1" thickTop="1">
      <c r="A83" s="1"/>
      <c r="B83" s="1"/>
    </row>
    <row r="84" spans="1:13" s="76" customFormat="1" ht="13.5" customHeight="1">
      <c r="A84" s="104"/>
      <c r="B84" s="104"/>
      <c r="C84" s="128"/>
      <c r="D84" s="129"/>
      <c r="E84" s="106"/>
      <c r="F84" s="104"/>
      <c r="G84" s="104"/>
      <c r="H84" s="107"/>
      <c r="I84" s="107"/>
      <c r="J84" s="104"/>
      <c r="K84" s="104"/>
      <c r="L84" s="107"/>
      <c r="M84" s="104"/>
    </row>
    <row r="85" spans="1:13" s="76" customFormat="1" ht="20.100000000000001" customHeight="1">
      <c r="A85" s="121" t="s">
        <v>126</v>
      </c>
      <c r="B85" s="122"/>
      <c r="C85" s="122"/>
      <c r="D85" s="123"/>
      <c r="E85" s="55"/>
      <c r="F85" s="130"/>
      <c r="G85" s="104"/>
      <c r="H85" s="131"/>
      <c r="I85" s="131"/>
      <c r="J85" s="132"/>
      <c r="K85" s="131"/>
      <c r="L85" s="113"/>
      <c r="M85" s="104"/>
    </row>
    <row r="86" spans="1:13" s="76" customFormat="1" ht="20.100000000000001" customHeight="1" thickBot="1">
      <c r="A86" s="116"/>
      <c r="B86" s="116"/>
      <c r="C86" s="117"/>
      <c r="D86" s="117"/>
      <c r="E86" s="111"/>
      <c r="F86" s="112"/>
      <c r="G86" s="112"/>
      <c r="H86" s="113"/>
      <c r="I86" s="113"/>
      <c r="J86" s="114"/>
      <c r="K86" s="113"/>
      <c r="L86" s="113"/>
      <c r="M86" s="104"/>
    </row>
    <row r="87" spans="1:13" s="76" customFormat="1" ht="20.100000000000001" customHeight="1" thickTop="1" thickBot="1">
      <c r="A87" s="69" t="s">
        <v>15</v>
      </c>
      <c r="B87" s="70" t="s">
        <v>16</v>
      </c>
      <c r="C87" s="71" t="s">
        <v>17</v>
      </c>
      <c r="D87" s="71"/>
      <c r="E87" s="72"/>
      <c r="F87" s="70" t="s">
        <v>18</v>
      </c>
      <c r="G87" s="70" t="s">
        <v>19</v>
      </c>
      <c r="H87" s="73" t="s">
        <v>20</v>
      </c>
      <c r="I87" s="73" t="s">
        <v>21</v>
      </c>
      <c r="J87" s="73"/>
      <c r="K87" s="73"/>
      <c r="L87" s="73" t="s">
        <v>22</v>
      </c>
      <c r="M87" s="75" t="s">
        <v>23</v>
      </c>
    </row>
    <row r="88" spans="1:13" ht="19.899999999999999" customHeight="1">
      <c r="A88" s="77" t="s">
        <v>127</v>
      </c>
      <c r="B88" s="78" t="s">
        <v>128</v>
      </c>
      <c r="C88" s="79">
        <v>15110</v>
      </c>
      <c r="D88" s="80"/>
      <c r="E88" s="81"/>
      <c r="F88" s="82" t="s">
        <v>129</v>
      </c>
      <c r="G88" s="82" t="s">
        <v>130</v>
      </c>
      <c r="H88" s="83">
        <v>1800</v>
      </c>
      <c r="I88" s="83">
        <f>IF(ROUND(H88*1.1,0)=0,"",ROUND(H88*1.1,0))</f>
        <v>1980</v>
      </c>
      <c r="J88" s="82"/>
      <c r="K88" s="84">
        <f>IF(ROUND(H88*0.9,0)=0,"",ROUND(H88*0.9,0))</f>
        <v>1620</v>
      </c>
      <c r="L88" s="83">
        <f>IFERROR(ROUND(K88*1.1,0),"")</f>
        <v>1782</v>
      </c>
      <c r="M88" s="85"/>
    </row>
    <row r="89" spans="1:13" ht="19.899999999999999" customHeight="1">
      <c r="A89" s="77"/>
      <c r="B89" s="78"/>
      <c r="C89" s="79"/>
      <c r="D89" s="133"/>
      <c r="E89" s="81"/>
      <c r="F89" s="82"/>
      <c r="G89" s="82"/>
      <c r="H89" s="83"/>
      <c r="I89" s="83"/>
      <c r="J89" s="82"/>
      <c r="K89" s="84"/>
      <c r="L89" s="83"/>
      <c r="M89" s="85"/>
    </row>
    <row r="90" spans="1:13" ht="19.899999999999999" customHeight="1">
      <c r="A90" s="86" t="s">
        <v>131</v>
      </c>
      <c r="B90" s="87" t="s">
        <v>132</v>
      </c>
      <c r="C90" s="88">
        <v>15120</v>
      </c>
      <c r="D90" s="89"/>
      <c r="E90" s="90"/>
      <c r="F90" s="91" t="s">
        <v>133</v>
      </c>
      <c r="G90" s="91" t="s">
        <v>134</v>
      </c>
      <c r="H90" s="92">
        <v>2300</v>
      </c>
      <c r="I90" s="92">
        <f>IF(ROUND(H90*1.1,0)=0,"",ROUND(H90*1.1,0))</f>
        <v>2530</v>
      </c>
      <c r="J90" s="91"/>
      <c r="K90" s="93">
        <f>IF(ROUND(H90*0.9,0)=0,"",ROUND(H90*0.9,0))</f>
        <v>2070</v>
      </c>
      <c r="L90" s="92">
        <f>IFERROR(ROUND(K90*1.1,0),"")</f>
        <v>2277</v>
      </c>
      <c r="M90" s="94"/>
    </row>
    <row r="91" spans="1:13" ht="19.899999999999999" customHeight="1">
      <c r="A91" s="86" t="s">
        <v>135</v>
      </c>
      <c r="B91" s="87" t="s">
        <v>136</v>
      </c>
      <c r="C91" s="88">
        <v>15130</v>
      </c>
      <c r="D91" s="89"/>
      <c r="E91" s="90"/>
      <c r="F91" s="91" t="s">
        <v>137</v>
      </c>
      <c r="G91" s="91" t="s">
        <v>138</v>
      </c>
      <c r="H91" s="92">
        <v>2000</v>
      </c>
      <c r="I91" s="92">
        <f>IF(ROUND(H91*1.1,0)=0,"",ROUND(H91*1.1,0))</f>
        <v>2200</v>
      </c>
      <c r="J91" s="91"/>
      <c r="K91" s="93">
        <f>IF(ROUND(H91*0.9,0)=0,"",ROUND(H91*0.9,0))</f>
        <v>1800</v>
      </c>
      <c r="L91" s="92">
        <f>IFERROR(ROUND(K91*1.1,0),"")</f>
        <v>1980</v>
      </c>
      <c r="M91" s="94"/>
    </row>
    <row r="92" spans="1:13" ht="19.899999999999999" customHeight="1">
      <c r="A92" s="86"/>
      <c r="B92" s="87"/>
      <c r="C92" s="88"/>
      <c r="D92" s="89"/>
      <c r="E92" s="90"/>
      <c r="F92" s="91"/>
      <c r="G92" s="91"/>
      <c r="H92" s="92"/>
      <c r="I92" s="92"/>
      <c r="J92" s="91"/>
      <c r="K92" s="93"/>
      <c r="L92" s="92"/>
      <c r="M92" s="94"/>
    </row>
    <row r="93" spans="1:13" ht="19.899999999999999" customHeight="1">
      <c r="A93" s="86" t="s">
        <v>139</v>
      </c>
      <c r="B93" s="87" t="s">
        <v>140</v>
      </c>
      <c r="C93" s="88">
        <v>15140</v>
      </c>
      <c r="D93" s="89"/>
      <c r="E93" s="90"/>
      <c r="F93" s="91" t="s">
        <v>141</v>
      </c>
      <c r="G93" s="91" t="s">
        <v>134</v>
      </c>
      <c r="H93" s="92">
        <v>2500</v>
      </c>
      <c r="I93" s="92">
        <f>IF(ROUND(H93*1.1,0)=0,"",ROUND(H93*1.1,0))</f>
        <v>2750</v>
      </c>
      <c r="J93" s="91"/>
      <c r="K93" s="93">
        <f>IF(ROUND(H93*0.9,0)=0,"",ROUND(H93*0.9,0))</f>
        <v>2250</v>
      </c>
      <c r="L93" s="92">
        <f>IFERROR(ROUND(K93*1.1,0),"")</f>
        <v>2475</v>
      </c>
      <c r="M93" s="94"/>
    </row>
    <row r="94" spans="1:13" ht="19.899999999999999" customHeight="1">
      <c r="A94" s="86" t="s">
        <v>142</v>
      </c>
      <c r="B94" s="87" t="s">
        <v>143</v>
      </c>
      <c r="C94" s="88">
        <v>15150</v>
      </c>
      <c r="D94" s="89"/>
      <c r="E94" s="90"/>
      <c r="F94" s="91" t="s">
        <v>144</v>
      </c>
      <c r="G94" s="91" t="s">
        <v>138</v>
      </c>
      <c r="H94" s="92">
        <v>2000</v>
      </c>
      <c r="I94" s="92">
        <f>IF(ROUND(H94*1.1,0)=0,"",ROUND(H94*1.1,0))</f>
        <v>2200</v>
      </c>
      <c r="J94" s="91"/>
      <c r="K94" s="93">
        <f>IF(ROUND(H94*0.9,0)=0,"",ROUND(H94*0.9,0))</f>
        <v>1800</v>
      </c>
      <c r="L94" s="92">
        <f>IFERROR(ROUND(K94*1.1,0),"")</f>
        <v>1980</v>
      </c>
      <c r="M94" s="94"/>
    </row>
    <row r="95" spans="1:13" ht="19.899999999999999" customHeight="1" thickBot="1">
      <c r="A95" s="95"/>
      <c r="B95" s="96"/>
      <c r="C95" s="97"/>
      <c r="D95" s="98"/>
      <c r="E95" s="99"/>
      <c r="F95" s="100"/>
      <c r="G95" s="100"/>
      <c r="H95" s="101"/>
      <c r="I95" s="101"/>
      <c r="J95" s="100"/>
      <c r="K95" s="102"/>
      <c r="L95" s="101"/>
      <c r="M95" s="103"/>
    </row>
    <row r="96" spans="1:13" ht="19.899999999999999" customHeight="1" thickTop="1">
      <c r="A96" s="1"/>
      <c r="B96" s="1"/>
    </row>
    <row r="97" spans="1:13" s="76" customFormat="1" ht="7.5" customHeight="1">
      <c r="A97" s="104"/>
      <c r="B97" s="104"/>
      <c r="C97" s="128"/>
      <c r="D97" s="129"/>
      <c r="E97" s="106"/>
      <c r="F97" s="104"/>
      <c r="G97" s="104"/>
      <c r="H97" s="107"/>
      <c r="I97" s="107"/>
      <c r="J97" s="104"/>
      <c r="K97" s="104"/>
      <c r="L97" s="107"/>
      <c r="M97" s="104"/>
    </row>
    <row r="98" spans="1:13" s="142" customFormat="1" ht="20.100000000000001" customHeight="1">
      <c r="A98" s="134" t="s">
        <v>145</v>
      </c>
      <c r="B98" s="135"/>
      <c r="C98" s="135"/>
      <c r="D98" s="136"/>
      <c r="E98" s="137"/>
      <c r="F98" s="138"/>
      <c r="G98" s="138"/>
      <c r="H98" s="139"/>
      <c r="I98" s="139"/>
      <c r="J98" s="140"/>
      <c r="K98" s="139"/>
      <c r="L98" s="139"/>
      <c r="M98" s="141"/>
    </row>
    <row r="99" spans="1:13" s="142" customFormat="1" ht="20.100000000000001" customHeight="1" thickBot="1">
      <c r="A99" s="143"/>
      <c r="B99" s="143"/>
      <c r="C99" s="144"/>
      <c r="D99" s="144"/>
      <c r="E99" s="137"/>
      <c r="F99" s="138"/>
      <c r="G99" s="138"/>
      <c r="H99" s="139"/>
      <c r="I99" s="139"/>
      <c r="J99" s="140"/>
      <c r="K99" s="139"/>
      <c r="L99" s="139"/>
      <c r="M99" s="141"/>
    </row>
    <row r="100" spans="1:13" s="142" customFormat="1" ht="20.100000000000001" customHeight="1" thickTop="1" thickBot="1">
      <c r="A100" s="145" t="s">
        <v>15</v>
      </c>
      <c r="B100" s="146" t="s">
        <v>16</v>
      </c>
      <c r="C100" s="147" t="s">
        <v>17</v>
      </c>
      <c r="D100" s="147"/>
      <c r="E100" s="148"/>
      <c r="F100" s="146" t="s">
        <v>18</v>
      </c>
      <c r="G100" s="146" t="s">
        <v>19</v>
      </c>
      <c r="H100" s="149" t="s">
        <v>20</v>
      </c>
      <c r="I100" s="149" t="s">
        <v>21</v>
      </c>
      <c r="J100" s="150"/>
      <c r="K100" s="149"/>
      <c r="L100" s="149" t="s">
        <v>22</v>
      </c>
      <c r="M100" s="151" t="s">
        <v>23</v>
      </c>
    </row>
    <row r="101" spans="1:13" ht="19.899999999999999" customHeight="1">
      <c r="A101" s="77" t="s">
        <v>146</v>
      </c>
      <c r="B101" s="78" t="s">
        <v>147</v>
      </c>
      <c r="C101" s="79">
        <v>16110</v>
      </c>
      <c r="D101" s="80"/>
      <c r="E101" s="81"/>
      <c r="F101" s="82" t="s">
        <v>148</v>
      </c>
      <c r="G101" s="82" t="s">
        <v>149</v>
      </c>
      <c r="H101" s="83"/>
      <c r="I101" s="83" t="str">
        <f>IF(ROUND(H101*1.1,0)=0,"",ROUND(H101*1.1,0))</f>
        <v/>
      </c>
      <c r="J101" s="82"/>
      <c r="K101" s="84" t="str">
        <f>IF(ROUND(H101*0.9,0)=0,"",ROUND(H101*0.9,0))</f>
        <v/>
      </c>
      <c r="L101" s="83" t="str">
        <f>IFERROR(ROUND(K101*1.1,0),"")</f>
        <v/>
      </c>
      <c r="M101" s="85"/>
    </row>
    <row r="102" spans="1:13" ht="19.899999999999999" customHeight="1">
      <c r="A102" s="86" t="s">
        <v>150</v>
      </c>
      <c r="B102" s="87" t="s">
        <v>151</v>
      </c>
      <c r="C102" s="88">
        <v>16120</v>
      </c>
      <c r="D102" s="89"/>
      <c r="E102" s="90"/>
      <c r="F102" s="91"/>
      <c r="G102" s="91"/>
      <c r="H102" s="92"/>
      <c r="I102" s="92" t="str">
        <f>IF(ROUND(H102*1.1,0)=0,"",ROUND(H102*1.1,0))</f>
        <v/>
      </c>
      <c r="J102" s="91"/>
      <c r="K102" s="93" t="str">
        <f>IF(ROUND(H102*0.9,0)=0,"",ROUND(H102*0.9,0))</f>
        <v/>
      </c>
      <c r="L102" s="92" t="str">
        <f>IFERROR(ROUND(K102*1.1,0),"")</f>
        <v/>
      </c>
      <c r="M102" s="94"/>
    </row>
    <row r="103" spans="1:13" ht="19.899999999999999" customHeight="1">
      <c r="A103" s="86"/>
      <c r="B103" s="87"/>
      <c r="C103" s="88"/>
      <c r="D103" s="89"/>
      <c r="E103" s="90"/>
      <c r="F103" s="91"/>
      <c r="G103" s="91"/>
      <c r="H103" s="92"/>
      <c r="I103" s="92"/>
      <c r="J103" s="91"/>
      <c r="K103" s="93"/>
      <c r="L103" s="92"/>
      <c r="M103" s="94"/>
    </row>
    <row r="104" spans="1:13" ht="19.899999999999999" customHeight="1">
      <c r="A104" s="86"/>
      <c r="B104" s="87"/>
      <c r="C104" s="88"/>
      <c r="D104" s="89"/>
      <c r="E104" s="90"/>
      <c r="F104" s="91"/>
      <c r="G104" s="91"/>
      <c r="H104" s="92"/>
      <c r="I104" s="92"/>
      <c r="J104" s="91"/>
      <c r="K104" s="93"/>
      <c r="L104" s="92"/>
      <c r="M104" s="94"/>
    </row>
    <row r="105" spans="1:13" ht="19.899999999999999" customHeight="1">
      <c r="A105" s="86" t="s">
        <v>152</v>
      </c>
      <c r="B105" s="87" t="s">
        <v>153</v>
      </c>
      <c r="C105" s="88">
        <v>16210</v>
      </c>
      <c r="D105" s="89"/>
      <c r="E105" s="90"/>
      <c r="F105" s="91" t="s">
        <v>154</v>
      </c>
      <c r="G105" s="91" t="s">
        <v>155</v>
      </c>
      <c r="H105" s="92">
        <v>2500</v>
      </c>
      <c r="I105" s="92">
        <f>IF(ROUND(H105*1.1,0)=0,"",ROUND(H105*1.1,0))</f>
        <v>2750</v>
      </c>
      <c r="J105" s="91"/>
      <c r="K105" s="93">
        <f>IF(ROUND(H105*0.9,0)=0,"",ROUND(H105*0.9,0))</f>
        <v>2250</v>
      </c>
      <c r="L105" s="92">
        <f>IFERROR(ROUND(K105*1.1,0),"")</f>
        <v>2475</v>
      </c>
      <c r="M105" s="94"/>
    </row>
    <row r="106" spans="1:13" ht="19.899999999999999" customHeight="1">
      <c r="A106" s="86" t="s">
        <v>156</v>
      </c>
      <c r="B106" s="87" t="s">
        <v>153</v>
      </c>
      <c r="C106" s="88">
        <v>16220</v>
      </c>
      <c r="D106" s="89"/>
      <c r="E106" s="90"/>
      <c r="F106" s="91" t="s">
        <v>157</v>
      </c>
      <c r="G106" s="91" t="s">
        <v>158</v>
      </c>
      <c r="H106" s="92">
        <v>2200</v>
      </c>
      <c r="I106" s="92">
        <f>IF(ROUND(H106*1.1,0)=0,"",ROUND(H106*1.1,0))</f>
        <v>2420</v>
      </c>
      <c r="J106" s="91"/>
      <c r="K106" s="93">
        <f>IF(ROUND(H106*0.9,0)=0,"",ROUND(H106*0.9,0))</f>
        <v>1980</v>
      </c>
      <c r="L106" s="92">
        <f>IFERROR(ROUND(K106*1.1,0),"")</f>
        <v>2178</v>
      </c>
      <c r="M106" s="94"/>
    </row>
    <row r="107" spans="1:13" ht="19.899999999999999" customHeight="1">
      <c r="A107" s="86"/>
      <c r="B107" s="87"/>
      <c r="C107" s="88"/>
      <c r="D107" s="89"/>
      <c r="E107" s="90"/>
      <c r="F107" s="91"/>
      <c r="G107" s="91"/>
      <c r="H107" s="92"/>
      <c r="I107" s="92"/>
      <c r="J107" s="91"/>
      <c r="K107" s="93"/>
      <c r="L107" s="92"/>
      <c r="M107" s="94"/>
    </row>
    <row r="108" spans="1:13" ht="19.899999999999999" customHeight="1">
      <c r="A108" s="86"/>
      <c r="B108" s="87"/>
      <c r="C108" s="88"/>
      <c r="D108" s="89"/>
      <c r="E108" s="90"/>
      <c r="F108" s="91"/>
      <c r="G108" s="91"/>
      <c r="H108" s="92"/>
      <c r="I108" s="92"/>
      <c r="J108" s="91"/>
      <c r="K108" s="93"/>
      <c r="L108" s="92"/>
      <c r="M108" s="94"/>
    </row>
    <row r="109" spans="1:13" ht="19.899999999999999" customHeight="1">
      <c r="A109" s="86" t="s">
        <v>159</v>
      </c>
      <c r="B109" s="87" t="s">
        <v>160</v>
      </c>
      <c r="C109" s="88">
        <v>16310</v>
      </c>
      <c r="D109" s="89"/>
      <c r="E109" s="90"/>
      <c r="F109" s="91" t="s">
        <v>161</v>
      </c>
      <c r="G109" s="91" t="s">
        <v>162</v>
      </c>
      <c r="H109" s="92">
        <v>2200</v>
      </c>
      <c r="I109" s="92">
        <f>IF(ROUND(H109*1.1,0)=0,"",ROUND(H109*1.1,0))</f>
        <v>2420</v>
      </c>
      <c r="J109" s="91"/>
      <c r="K109" s="93">
        <f>IF(ROUND(H109*0.9,0)=0,"",ROUND(H109*0.9,0))</f>
        <v>1980</v>
      </c>
      <c r="L109" s="92">
        <f>IFERROR(ROUND(K109*1.1,0),"")</f>
        <v>2178</v>
      </c>
      <c r="M109" s="94"/>
    </row>
    <row r="110" spans="1:13" ht="19.899999999999999" customHeight="1">
      <c r="A110" s="86"/>
      <c r="B110" s="87"/>
      <c r="C110" s="118"/>
      <c r="D110" s="89"/>
      <c r="E110" s="90"/>
      <c r="F110" s="91"/>
      <c r="G110" s="91"/>
      <c r="H110" s="92"/>
      <c r="I110" s="92"/>
      <c r="J110" s="91"/>
      <c r="K110" s="93"/>
      <c r="L110" s="92"/>
      <c r="M110" s="94"/>
    </row>
    <row r="111" spans="1:13" ht="19.899999999999999" customHeight="1">
      <c r="A111" s="86"/>
      <c r="B111" s="87"/>
      <c r="C111" s="118"/>
      <c r="D111" s="89"/>
      <c r="E111" s="90"/>
      <c r="F111" s="91"/>
      <c r="G111" s="91"/>
      <c r="H111" s="92"/>
      <c r="I111" s="92"/>
      <c r="J111" s="91"/>
      <c r="K111" s="93"/>
      <c r="L111" s="92"/>
      <c r="M111" s="94"/>
    </row>
    <row r="112" spans="1:13" ht="19.899999999999999" customHeight="1">
      <c r="A112" s="86" t="s">
        <v>163</v>
      </c>
      <c r="B112" s="87" t="s">
        <v>164</v>
      </c>
      <c r="C112" s="88">
        <v>16410</v>
      </c>
      <c r="D112" s="89"/>
      <c r="E112" s="90"/>
      <c r="F112" s="91"/>
      <c r="G112" s="91"/>
      <c r="H112" s="92"/>
      <c r="I112" s="92" t="str">
        <f>IF(ROUND(H112*1.1,0)=0,"",ROUND(H112*1.1,0))</f>
        <v/>
      </c>
      <c r="J112" s="91"/>
      <c r="K112" s="93" t="str">
        <f>IF(ROUND(H112*0.9,0)=0,"",ROUND(H112*0.9,0))</f>
        <v/>
      </c>
      <c r="L112" s="92" t="str">
        <f>IFERROR(ROUND(K112*1.1,0),"")</f>
        <v/>
      </c>
      <c r="M112" s="94"/>
    </row>
    <row r="113" spans="1:13" ht="19.899999999999999" customHeight="1">
      <c r="A113" s="86" t="s">
        <v>165</v>
      </c>
      <c r="B113" s="87" t="s">
        <v>166</v>
      </c>
      <c r="C113" s="88">
        <v>16420</v>
      </c>
      <c r="D113" s="89"/>
      <c r="E113" s="90"/>
      <c r="F113" s="91"/>
      <c r="G113" s="91"/>
      <c r="H113" s="92"/>
      <c r="I113" s="92" t="str">
        <f>IF(ROUND(H113*1.1,0)=0,"",ROUND(H113*1.1,0))</f>
        <v/>
      </c>
      <c r="J113" s="91"/>
      <c r="K113" s="93" t="str">
        <f>IF(ROUND(H113*0.9,0)=0,"",ROUND(H113*0.9,0))</f>
        <v/>
      </c>
      <c r="L113" s="92" t="str">
        <f>IFERROR(ROUND(K113*1.1,0),"")</f>
        <v/>
      </c>
      <c r="M113" s="94"/>
    </row>
    <row r="114" spans="1:13" ht="19.899999999999999" customHeight="1">
      <c r="A114" s="86"/>
      <c r="B114" s="87"/>
      <c r="C114" s="88"/>
      <c r="D114" s="89"/>
      <c r="E114" s="90"/>
      <c r="F114" s="91"/>
      <c r="G114" s="91"/>
      <c r="H114" s="92"/>
      <c r="I114" s="92"/>
      <c r="J114" s="91"/>
      <c r="K114" s="93"/>
      <c r="L114" s="92"/>
      <c r="M114" s="94"/>
    </row>
    <row r="115" spans="1:13" ht="19.899999999999999" customHeight="1">
      <c r="A115" s="86"/>
      <c r="B115" s="87"/>
      <c r="C115" s="88"/>
      <c r="D115" s="89"/>
      <c r="E115" s="90"/>
      <c r="F115" s="91"/>
      <c r="G115" s="91"/>
      <c r="H115" s="92"/>
      <c r="I115" s="92"/>
      <c r="J115" s="91"/>
      <c r="K115" s="93"/>
      <c r="L115" s="92"/>
      <c r="M115" s="94"/>
    </row>
    <row r="116" spans="1:13" ht="19.899999999999999" customHeight="1">
      <c r="A116" s="86" t="s">
        <v>167</v>
      </c>
      <c r="B116" s="87" t="s">
        <v>168</v>
      </c>
      <c r="C116" s="88">
        <v>16560</v>
      </c>
      <c r="D116" s="89"/>
      <c r="E116" s="90"/>
      <c r="F116" s="91"/>
      <c r="G116" s="91"/>
      <c r="H116" s="92"/>
      <c r="I116" s="92" t="str">
        <f>IF(ROUND(H116*1.1,0)=0,"",ROUND(H116*1.1,0))</f>
        <v/>
      </c>
      <c r="J116" s="91"/>
      <c r="K116" s="93" t="str">
        <f>IF(ROUND(H116*0.9,0)=0,"",ROUND(H116*0.9,0))</f>
        <v/>
      </c>
      <c r="L116" s="92" t="str">
        <f>IFERROR(ROUND(K116*1.1,0),"")</f>
        <v/>
      </c>
      <c r="M116" s="94"/>
    </row>
    <row r="117" spans="1:13" ht="19.899999999999999" customHeight="1">
      <c r="A117" s="86" t="s">
        <v>169</v>
      </c>
      <c r="B117" s="87" t="s">
        <v>170</v>
      </c>
      <c r="C117" s="88">
        <v>16570</v>
      </c>
      <c r="D117" s="89"/>
      <c r="E117" s="90"/>
      <c r="F117" s="91"/>
      <c r="G117" s="91"/>
      <c r="H117" s="92"/>
      <c r="I117" s="92" t="str">
        <f>IF(ROUND(H117*1.1,0)=0,"",ROUND(H117*1.1,0))</f>
        <v/>
      </c>
      <c r="J117" s="91"/>
      <c r="K117" s="93" t="str">
        <f>IF(ROUND(H117*0.9,0)=0,"",ROUND(H117*0.9,0))</f>
        <v/>
      </c>
      <c r="L117" s="92" t="str">
        <f>IFERROR(ROUND(K117*1.1,0),"")</f>
        <v/>
      </c>
      <c r="M117" s="94"/>
    </row>
    <row r="118" spans="1:13" ht="19.899999999999999" customHeight="1">
      <c r="A118" s="86" t="s">
        <v>171</v>
      </c>
      <c r="B118" s="87" t="s">
        <v>172</v>
      </c>
      <c r="C118" s="88">
        <v>16580</v>
      </c>
      <c r="D118" s="89"/>
      <c r="E118" s="90"/>
      <c r="F118" s="91" t="s">
        <v>173</v>
      </c>
      <c r="G118" s="91" t="s">
        <v>174</v>
      </c>
      <c r="H118" s="92">
        <v>2500</v>
      </c>
      <c r="I118" s="92">
        <f>IF(ROUND(H118*1.1,0)=0,"",ROUND(H118*1.1,0))</f>
        <v>2750</v>
      </c>
      <c r="J118" s="91"/>
      <c r="K118" s="93">
        <f>IF(ROUND(H118*0.9,0)=0,"",ROUND(H118*0.9,0))</f>
        <v>2250</v>
      </c>
      <c r="L118" s="92">
        <f>IFERROR(ROUND(K118*1.1,0),"")</f>
        <v>2475</v>
      </c>
      <c r="M118" s="94"/>
    </row>
    <row r="119" spans="1:13" ht="19.899999999999999" customHeight="1">
      <c r="A119" s="86" t="s">
        <v>175</v>
      </c>
      <c r="B119" s="87" t="s">
        <v>176</v>
      </c>
      <c r="C119" s="152">
        <v>16590</v>
      </c>
      <c r="D119" s="153"/>
      <c r="E119" s="90"/>
      <c r="F119" s="154" t="s">
        <v>177</v>
      </c>
      <c r="G119" s="154" t="s">
        <v>178</v>
      </c>
      <c r="H119" s="92">
        <v>2600</v>
      </c>
      <c r="I119" s="92">
        <f>IF(ROUND(H119*1.1,0)=0,"",ROUND(H119*1.1,0))</f>
        <v>2860</v>
      </c>
      <c r="J119" s="91"/>
      <c r="K119" s="93">
        <f>IF(ROUND(H119*0.9,0)=0,"",ROUND(H119*0.9,0))</f>
        <v>2340</v>
      </c>
      <c r="L119" s="92">
        <f>IFERROR(ROUND(K119*1.1,0),"")</f>
        <v>2574</v>
      </c>
      <c r="M119" s="155"/>
    </row>
    <row r="120" spans="1:13" ht="19.899999999999999" customHeight="1" thickBot="1">
      <c r="A120" s="95"/>
      <c r="B120" s="96"/>
      <c r="C120" s="156"/>
      <c r="D120" s="157"/>
      <c r="E120" s="99"/>
      <c r="F120" s="158"/>
      <c r="G120" s="158"/>
      <c r="H120" s="101"/>
      <c r="I120" s="101"/>
      <c r="J120" s="100"/>
      <c r="K120" s="102"/>
      <c r="L120" s="101"/>
      <c r="M120" s="159"/>
    </row>
    <row r="121" spans="1:13" ht="19.899999999999999" customHeight="1" thickTop="1">
      <c r="A121" s="1"/>
      <c r="B121" s="1"/>
      <c r="C121" s="160"/>
      <c r="D121" s="161"/>
      <c r="F121" s="161"/>
      <c r="G121" s="161"/>
      <c r="M121" s="161"/>
    </row>
    <row r="122" spans="1:13" s="162" customFormat="1" ht="20.100000000000001" customHeight="1">
      <c r="A122" s="134" t="s">
        <v>179</v>
      </c>
      <c r="B122" s="135"/>
      <c r="C122" s="135"/>
      <c r="D122" s="136"/>
      <c r="E122" s="137"/>
      <c r="F122" s="138"/>
      <c r="G122" s="138"/>
      <c r="H122" s="139"/>
      <c r="I122" s="139"/>
      <c r="J122" s="140"/>
      <c r="K122" s="139"/>
      <c r="L122" s="139"/>
      <c r="M122" s="138"/>
    </row>
    <row r="123" spans="1:13" s="162" customFormat="1" ht="13.5" customHeight="1" thickBot="1">
      <c r="A123" s="143"/>
      <c r="B123" s="143"/>
      <c r="C123" s="144"/>
      <c r="D123" s="144"/>
      <c r="E123" s="137"/>
      <c r="F123" s="138"/>
      <c r="G123" s="138"/>
      <c r="H123" s="139"/>
      <c r="I123" s="139"/>
      <c r="J123" s="140"/>
      <c r="K123" s="139"/>
      <c r="L123" s="139"/>
      <c r="M123" s="138"/>
    </row>
    <row r="124" spans="1:13" s="142" customFormat="1" ht="20.100000000000001" customHeight="1" thickTop="1" thickBot="1">
      <c r="A124" s="145" t="s">
        <v>15</v>
      </c>
      <c r="B124" s="146" t="s">
        <v>16</v>
      </c>
      <c r="C124" s="147" t="s">
        <v>17</v>
      </c>
      <c r="D124" s="147"/>
      <c r="E124" s="148"/>
      <c r="F124" s="146" t="s">
        <v>18</v>
      </c>
      <c r="G124" s="146" t="s">
        <v>19</v>
      </c>
      <c r="H124" s="149" t="s">
        <v>20</v>
      </c>
      <c r="I124" s="149" t="s">
        <v>21</v>
      </c>
      <c r="J124" s="150"/>
      <c r="K124" s="149"/>
      <c r="L124" s="149" t="s">
        <v>22</v>
      </c>
      <c r="M124" s="151" t="s">
        <v>23</v>
      </c>
    </row>
    <row r="125" spans="1:13" ht="19.899999999999999" customHeight="1">
      <c r="A125" s="77" t="s">
        <v>180</v>
      </c>
      <c r="B125" s="78" t="s">
        <v>52</v>
      </c>
      <c r="C125" s="163">
        <v>19010</v>
      </c>
      <c r="D125" s="164"/>
      <c r="E125" s="81"/>
      <c r="F125" s="165" t="s">
        <v>181</v>
      </c>
      <c r="G125" s="165" t="s">
        <v>182</v>
      </c>
      <c r="H125" s="83">
        <v>900</v>
      </c>
      <c r="I125" s="83">
        <f>IF(ROUND(H125*1.1,0)=0,"",ROUND(H125*1.1,0))</f>
        <v>990</v>
      </c>
      <c r="J125" s="82"/>
      <c r="K125" s="84">
        <f>IF(ROUND(H125*0.9,0)=0,"",ROUND(H125*0.9,0))</f>
        <v>810</v>
      </c>
      <c r="L125" s="83">
        <f>IFERROR(ROUND(K125*1.1,0),"")</f>
        <v>891</v>
      </c>
      <c r="M125" s="166"/>
    </row>
    <row r="126" spans="1:13" ht="19.899999999999999" customHeight="1" thickBot="1">
      <c r="A126" s="95"/>
      <c r="B126" s="96"/>
      <c r="C126" s="156"/>
      <c r="D126" s="157"/>
      <c r="E126" s="99"/>
      <c r="F126" s="158"/>
      <c r="G126" s="158"/>
      <c r="H126" s="101"/>
      <c r="I126" s="101"/>
      <c r="J126" s="100"/>
      <c r="K126" s="102"/>
      <c r="L126" s="101"/>
      <c r="M126" s="159"/>
    </row>
    <row r="127" spans="1:13" ht="9.75" customHeight="1" thickTop="1">
      <c r="A127" s="1"/>
      <c r="B127" s="1"/>
      <c r="C127" s="160"/>
      <c r="D127" s="161"/>
      <c r="F127" s="161"/>
      <c r="G127" s="161"/>
      <c r="M127" s="161"/>
    </row>
    <row r="128" spans="1:13" s="76" customFormat="1" ht="12" customHeight="1">
      <c r="A128" s="104"/>
      <c r="B128" s="104"/>
      <c r="C128" s="105"/>
      <c r="D128" s="104"/>
      <c r="E128" s="106"/>
      <c r="F128" s="104"/>
      <c r="G128" s="104"/>
      <c r="H128" s="107"/>
      <c r="I128" s="107"/>
      <c r="J128" s="104"/>
      <c r="K128" s="104"/>
      <c r="L128" s="107"/>
      <c r="M128" s="104"/>
    </row>
    <row r="129" spans="1:13" s="162" customFormat="1" ht="20.100000000000001" customHeight="1">
      <c r="A129" s="134" t="s">
        <v>183</v>
      </c>
      <c r="B129" s="135"/>
      <c r="C129" s="135"/>
      <c r="D129" s="136"/>
      <c r="E129" s="137"/>
      <c r="F129" s="138"/>
      <c r="G129" s="138"/>
      <c r="H129" s="139"/>
      <c r="I129" s="139"/>
      <c r="J129" s="140"/>
      <c r="K129" s="139"/>
      <c r="L129" s="139"/>
      <c r="M129" s="138"/>
    </row>
    <row r="130" spans="1:13" s="162" customFormat="1" ht="10.5" customHeight="1" thickBot="1">
      <c r="A130" s="143"/>
      <c r="B130" s="143"/>
      <c r="C130" s="144"/>
      <c r="D130" s="144"/>
      <c r="E130" s="137"/>
      <c r="F130" s="138"/>
      <c r="G130" s="138"/>
      <c r="H130" s="139"/>
      <c r="I130" s="139"/>
      <c r="J130" s="140"/>
      <c r="K130" s="139"/>
      <c r="L130" s="139"/>
      <c r="M130" s="138"/>
    </row>
    <row r="131" spans="1:13" s="142" customFormat="1" ht="20.100000000000001" customHeight="1" thickTop="1" thickBot="1">
      <c r="A131" s="145" t="s">
        <v>15</v>
      </c>
      <c r="B131" s="146" t="s">
        <v>16</v>
      </c>
      <c r="C131" s="147" t="s">
        <v>17</v>
      </c>
      <c r="D131" s="147"/>
      <c r="E131" s="148"/>
      <c r="F131" s="146" t="s">
        <v>18</v>
      </c>
      <c r="G131" s="146" t="s">
        <v>19</v>
      </c>
      <c r="H131" s="149" t="s">
        <v>20</v>
      </c>
      <c r="I131" s="149" t="s">
        <v>21</v>
      </c>
      <c r="J131" s="150"/>
      <c r="K131" s="149"/>
      <c r="L131" s="149" t="s">
        <v>22</v>
      </c>
      <c r="M131" s="151" t="s">
        <v>23</v>
      </c>
    </row>
    <row r="132" spans="1:13" ht="19.899999999999999" customHeight="1">
      <c r="A132" s="167" t="s">
        <v>184</v>
      </c>
      <c r="B132" s="168" t="s">
        <v>52</v>
      </c>
      <c r="C132" s="163">
        <v>19121</v>
      </c>
      <c r="D132" s="164"/>
      <c r="E132" s="81"/>
      <c r="F132" s="165" t="s">
        <v>185</v>
      </c>
      <c r="G132" s="165" t="s">
        <v>182</v>
      </c>
      <c r="H132" s="83">
        <v>1000</v>
      </c>
      <c r="I132" s="83">
        <f>IF(ROUND(H132*1.1,0)=0,"",ROUND(H132*1.1,0))</f>
        <v>1100</v>
      </c>
      <c r="J132" s="82"/>
      <c r="K132" s="84">
        <f>IF(ROUND(H132*0.9,0)=0,"",ROUND(H132*0.9,0))</f>
        <v>900</v>
      </c>
      <c r="L132" s="83">
        <f>IFERROR(ROUND(K132*1.1,0),"")</f>
        <v>990</v>
      </c>
      <c r="M132" s="166"/>
    </row>
    <row r="133" spans="1:13" ht="19.899999999999999" customHeight="1">
      <c r="A133" s="77"/>
      <c r="B133" s="78"/>
      <c r="C133" s="152">
        <v>19122</v>
      </c>
      <c r="D133" s="153"/>
      <c r="E133" s="90"/>
      <c r="F133" s="154" t="s">
        <v>186</v>
      </c>
      <c r="G133" s="154" t="s">
        <v>182</v>
      </c>
      <c r="H133" s="92">
        <v>1000</v>
      </c>
      <c r="I133" s="92">
        <f>IF(ROUND(H133*1.1,0)=0,"",ROUND(H133*1.1,0))</f>
        <v>1100</v>
      </c>
      <c r="J133" s="91"/>
      <c r="K133" s="93">
        <f>IF(ROUND(H133*0.9,0)=0,"",ROUND(H133*0.9,0))</f>
        <v>900</v>
      </c>
      <c r="L133" s="92">
        <f>IFERROR(ROUND(K133*1.1,0),"")</f>
        <v>990</v>
      </c>
      <c r="M133" s="155"/>
    </row>
    <row r="134" spans="1:13" ht="19.899999999999999" customHeight="1" thickBot="1">
      <c r="A134" s="95"/>
      <c r="B134" s="96"/>
      <c r="C134" s="156"/>
      <c r="D134" s="157"/>
      <c r="E134" s="99"/>
      <c r="F134" s="158"/>
      <c r="G134" s="158"/>
      <c r="H134" s="101"/>
      <c r="I134" s="101"/>
      <c r="J134" s="100"/>
      <c r="K134" s="102"/>
      <c r="L134" s="101"/>
      <c r="M134" s="159"/>
    </row>
    <row r="135" spans="1:13" ht="10.5" customHeight="1" thickTop="1">
      <c r="A135" s="1"/>
      <c r="B135" s="1"/>
      <c r="C135" s="160"/>
      <c r="D135" s="161"/>
      <c r="F135" s="161"/>
      <c r="G135" s="161"/>
      <c r="M135" s="161"/>
    </row>
    <row r="136" spans="1:13" s="76" customFormat="1" ht="13.5" customHeight="1">
      <c r="A136" s="104"/>
      <c r="B136" s="104"/>
      <c r="C136" s="105"/>
      <c r="D136" s="104"/>
      <c r="E136" s="106"/>
      <c r="F136" s="104"/>
      <c r="G136" s="104"/>
      <c r="H136" s="107"/>
      <c r="I136" s="107"/>
      <c r="J136" s="104"/>
      <c r="K136" s="104"/>
      <c r="L136" s="107"/>
      <c r="M136" s="104"/>
    </row>
    <row r="137" spans="1:13" s="162" customFormat="1" ht="20.100000000000001" customHeight="1">
      <c r="A137" s="134" t="s">
        <v>187</v>
      </c>
      <c r="B137" s="135"/>
      <c r="C137" s="135"/>
      <c r="D137" s="136"/>
      <c r="E137" s="137"/>
      <c r="F137" s="138"/>
      <c r="G137" s="138"/>
      <c r="H137" s="139"/>
      <c r="I137" s="139"/>
      <c r="J137" s="140"/>
      <c r="K137" s="139"/>
      <c r="L137" s="139"/>
      <c r="M137" s="138"/>
    </row>
    <row r="138" spans="1:13" s="162" customFormat="1" ht="10.5" customHeight="1" thickBot="1">
      <c r="A138" s="143"/>
      <c r="B138" s="143"/>
      <c r="C138" s="144"/>
      <c r="D138" s="144"/>
      <c r="E138" s="137"/>
      <c r="F138" s="138"/>
      <c r="G138" s="138"/>
      <c r="H138" s="139"/>
      <c r="I138" s="139"/>
      <c r="J138" s="140"/>
      <c r="K138" s="139"/>
      <c r="L138" s="139"/>
      <c r="M138" s="138"/>
    </row>
    <row r="139" spans="1:13" s="142" customFormat="1" ht="20.100000000000001" customHeight="1" thickTop="1" thickBot="1">
      <c r="A139" s="145" t="s">
        <v>15</v>
      </c>
      <c r="B139" s="146" t="s">
        <v>16</v>
      </c>
      <c r="C139" s="147" t="s">
        <v>17</v>
      </c>
      <c r="D139" s="147"/>
      <c r="E139" s="148"/>
      <c r="F139" s="146" t="s">
        <v>18</v>
      </c>
      <c r="G139" s="146" t="s">
        <v>19</v>
      </c>
      <c r="H139" s="149" t="s">
        <v>20</v>
      </c>
      <c r="I139" s="149" t="s">
        <v>21</v>
      </c>
      <c r="J139" s="150"/>
      <c r="K139" s="149"/>
      <c r="L139" s="149" t="s">
        <v>22</v>
      </c>
      <c r="M139" s="151" t="s">
        <v>23</v>
      </c>
    </row>
    <row r="140" spans="1:13" ht="19.899999999999999" customHeight="1">
      <c r="A140" s="77" t="s">
        <v>188</v>
      </c>
      <c r="B140" s="78" t="s">
        <v>84</v>
      </c>
      <c r="C140" s="79"/>
      <c r="D140" s="80"/>
      <c r="E140" s="81"/>
      <c r="F140" s="82"/>
      <c r="G140" s="82"/>
      <c r="H140" s="83"/>
      <c r="I140" s="83" t="str">
        <f>IF(ROUND(H140*1.1,0)=0,"",ROUND(H140*1.1,0))</f>
        <v/>
      </c>
      <c r="J140" s="82"/>
      <c r="K140" s="84" t="str">
        <f>IF(ROUND(H140*0.9,0)=0,"",ROUND(H140*0.9,0))</f>
        <v/>
      </c>
      <c r="L140" s="83" t="str">
        <f>IFERROR(ROUND(K140*1.1,0),"")</f>
        <v/>
      </c>
      <c r="M140" s="85"/>
    </row>
    <row r="141" spans="1:13" ht="19.899999999999999" customHeight="1" thickBot="1">
      <c r="A141" s="95"/>
      <c r="B141" s="96"/>
      <c r="C141" s="97"/>
      <c r="D141" s="98"/>
      <c r="E141" s="99"/>
      <c r="F141" s="100"/>
      <c r="G141" s="100"/>
      <c r="H141" s="101"/>
      <c r="I141" s="101"/>
      <c r="J141" s="100"/>
      <c r="K141" s="102"/>
      <c r="L141" s="101"/>
      <c r="M141" s="103"/>
    </row>
    <row r="142" spans="1:13" ht="19.899999999999999" customHeight="1" thickTop="1"/>
  </sheetData>
  <mergeCells count="19">
    <mergeCell ref="C139:D139"/>
    <mergeCell ref="C100:D100"/>
    <mergeCell ref="A122:D122"/>
    <mergeCell ref="C124:D124"/>
    <mergeCell ref="A129:D129"/>
    <mergeCell ref="C131:D131"/>
    <mergeCell ref="A137:D137"/>
    <mergeCell ref="C34:D34"/>
    <mergeCell ref="A77:D77"/>
    <mergeCell ref="C79:D79"/>
    <mergeCell ref="A85:D85"/>
    <mergeCell ref="C87:D87"/>
    <mergeCell ref="A98:D98"/>
    <mergeCell ref="A2:M2"/>
    <mergeCell ref="A4:L4"/>
    <mergeCell ref="A5:L5"/>
    <mergeCell ref="A24:D24"/>
    <mergeCell ref="C26:D26"/>
    <mergeCell ref="A32:D32"/>
  </mergeCells>
  <phoneticPr fontId="4"/>
  <pageMargins left="0.59055118110236227" right="0.39370078740157483" top="0.39370078740157483" bottom="0.59055118110236227" header="0" footer="0"/>
  <pageSetup paperSize="9" orientation="landscape" r:id="rId1"/>
  <rowBreaks count="4" manualBreakCount="4">
    <brk id="30" max="12" man="1"/>
    <brk id="57" max="12" man="1"/>
    <brk id="83" max="12" man="1"/>
    <brk id="1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25商・政経（体育部）</vt:lpstr>
      <vt:lpstr>'25商・政経（体育部）'!Print_Area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2025-04-16T10:38:24Z</dcterms:created>
  <dcterms:modified xsi:type="dcterms:W3CDTF">2025-04-16T10:38:30Z</dcterms:modified>
</cp:coreProperties>
</file>