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17F8F868-6565-4E0F-AB87-31E682C9662D}" xr6:coauthVersionLast="47" xr6:coauthVersionMax="47" xr10:uidLastSave="{00000000-0000-0000-0000-000000000000}"/>
  <bookViews>
    <workbookView xWindow="-120" yWindow="-120" windowWidth="29040" windowHeight="15720" xr2:uid="{04C585A6-D523-4B5B-9CAF-A0713F66CFB0}"/>
  </bookViews>
  <sheets>
    <sheet name="工学部" sheetId="1" r:id="rId1"/>
  </sheets>
  <definedNames>
    <definedName name="_xlnm._FilterDatabase" localSheetId="0" hidden="1">工学部!$A$1:$M$351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8" i="1" l="1"/>
  <c r="L348" i="1" s="1"/>
  <c r="I348" i="1"/>
  <c r="K347" i="1"/>
  <c r="L347" i="1" s="1"/>
  <c r="I347" i="1"/>
  <c r="K346" i="1"/>
  <c r="L346" i="1" s="1"/>
  <c r="I346" i="1"/>
  <c r="K339" i="1"/>
  <c r="L339" i="1" s="1"/>
  <c r="I339" i="1"/>
  <c r="K338" i="1"/>
  <c r="L338" i="1" s="1"/>
  <c r="I338" i="1"/>
  <c r="K331" i="1"/>
  <c r="L331" i="1" s="1"/>
  <c r="I331" i="1"/>
  <c r="K330" i="1"/>
  <c r="L330" i="1" s="1"/>
  <c r="I330" i="1"/>
  <c r="K329" i="1"/>
  <c r="L329" i="1" s="1"/>
  <c r="I329" i="1"/>
  <c r="L328" i="1"/>
  <c r="K328" i="1"/>
  <c r="I328" i="1"/>
  <c r="K321" i="1"/>
  <c r="L321" i="1" s="1"/>
  <c r="I321" i="1"/>
  <c r="L320" i="1"/>
  <c r="K320" i="1"/>
  <c r="I320" i="1"/>
  <c r="K319" i="1"/>
  <c r="L319" i="1" s="1"/>
  <c r="I319" i="1"/>
  <c r="K318" i="1"/>
  <c r="L318" i="1" s="1"/>
  <c r="I318" i="1"/>
  <c r="L317" i="1"/>
  <c r="K317" i="1"/>
  <c r="I317" i="1"/>
  <c r="K316" i="1"/>
  <c r="L316" i="1" s="1"/>
  <c r="I316" i="1"/>
  <c r="K315" i="1"/>
  <c r="L315" i="1" s="1"/>
  <c r="I315" i="1"/>
  <c r="K314" i="1"/>
  <c r="L314" i="1" s="1"/>
  <c r="I314" i="1"/>
  <c r="K307" i="1"/>
  <c r="L307" i="1" s="1"/>
  <c r="I307" i="1"/>
  <c r="K306" i="1"/>
  <c r="L306" i="1" s="1"/>
  <c r="I306" i="1"/>
  <c r="K305" i="1"/>
  <c r="L305" i="1" s="1"/>
  <c r="I305" i="1"/>
  <c r="K304" i="1"/>
  <c r="L304" i="1" s="1"/>
  <c r="I304" i="1"/>
  <c r="K303" i="1"/>
  <c r="L303" i="1" s="1"/>
  <c r="I303" i="1"/>
  <c r="K302" i="1"/>
  <c r="L302" i="1" s="1"/>
  <c r="I302" i="1"/>
  <c r="K301" i="1"/>
  <c r="L301" i="1" s="1"/>
  <c r="I301" i="1"/>
  <c r="K300" i="1"/>
  <c r="L300" i="1" s="1"/>
  <c r="I300" i="1"/>
  <c r="K293" i="1"/>
  <c r="L293" i="1" s="1"/>
  <c r="I293" i="1"/>
  <c r="K292" i="1"/>
  <c r="L292" i="1" s="1"/>
  <c r="I292" i="1"/>
  <c r="K290" i="1"/>
  <c r="L290" i="1" s="1"/>
  <c r="I290" i="1"/>
  <c r="L289" i="1"/>
  <c r="K289" i="1"/>
  <c r="I289" i="1"/>
  <c r="K288" i="1"/>
  <c r="L288" i="1" s="1"/>
  <c r="I288" i="1"/>
  <c r="K287" i="1"/>
  <c r="L287" i="1" s="1"/>
  <c r="I287" i="1"/>
  <c r="K286" i="1"/>
  <c r="L286" i="1" s="1"/>
  <c r="I286" i="1"/>
  <c r="K285" i="1"/>
  <c r="L285" i="1" s="1"/>
  <c r="I285" i="1"/>
  <c r="L283" i="1"/>
  <c r="K283" i="1"/>
  <c r="I283" i="1"/>
  <c r="K282" i="1"/>
  <c r="L282" i="1" s="1"/>
  <c r="I282" i="1"/>
  <c r="K281" i="1"/>
  <c r="L281" i="1" s="1"/>
  <c r="I281" i="1"/>
  <c r="K280" i="1"/>
  <c r="L280" i="1" s="1"/>
  <c r="I280" i="1"/>
  <c r="K279" i="1"/>
  <c r="L279" i="1" s="1"/>
  <c r="I279" i="1"/>
  <c r="K278" i="1"/>
  <c r="L278" i="1" s="1"/>
  <c r="I278" i="1"/>
  <c r="K277" i="1"/>
  <c r="L277" i="1" s="1"/>
  <c r="I277" i="1"/>
  <c r="K276" i="1"/>
  <c r="L276" i="1" s="1"/>
  <c r="I276" i="1"/>
  <c r="K274" i="1"/>
  <c r="L274" i="1" s="1"/>
  <c r="I274" i="1"/>
  <c r="K273" i="1"/>
  <c r="L273" i="1" s="1"/>
  <c r="I273" i="1"/>
  <c r="K272" i="1"/>
  <c r="L272" i="1" s="1"/>
  <c r="I272" i="1"/>
  <c r="K271" i="1"/>
  <c r="L271" i="1" s="1"/>
  <c r="I271" i="1"/>
  <c r="K270" i="1"/>
  <c r="L270" i="1" s="1"/>
  <c r="I270" i="1"/>
  <c r="K269" i="1"/>
  <c r="L269" i="1" s="1"/>
  <c r="I269" i="1"/>
  <c r="K267" i="1"/>
  <c r="L267" i="1" s="1"/>
  <c r="I267" i="1"/>
  <c r="L266" i="1"/>
  <c r="K266" i="1"/>
  <c r="I266" i="1"/>
  <c r="K265" i="1"/>
  <c r="L265" i="1" s="1"/>
  <c r="I265" i="1"/>
  <c r="K264" i="1"/>
  <c r="L264" i="1" s="1"/>
  <c r="I264" i="1"/>
  <c r="K263" i="1"/>
  <c r="L263" i="1" s="1"/>
  <c r="I263" i="1"/>
  <c r="K262" i="1"/>
  <c r="L262" i="1" s="1"/>
  <c r="I262" i="1"/>
  <c r="L255" i="1"/>
  <c r="K255" i="1"/>
  <c r="I255" i="1"/>
  <c r="K254" i="1"/>
  <c r="L254" i="1" s="1"/>
  <c r="I254" i="1"/>
  <c r="K253" i="1"/>
  <c r="L253" i="1" s="1"/>
  <c r="I253" i="1"/>
  <c r="K252" i="1"/>
  <c r="L252" i="1" s="1"/>
  <c r="I252" i="1"/>
  <c r="K251" i="1"/>
  <c r="L251" i="1" s="1"/>
  <c r="I251" i="1"/>
  <c r="K250" i="1"/>
  <c r="L250" i="1" s="1"/>
  <c r="I250" i="1"/>
  <c r="K248" i="1"/>
  <c r="L248" i="1" s="1"/>
  <c r="I248" i="1"/>
  <c r="K247" i="1"/>
  <c r="L247" i="1" s="1"/>
  <c r="I247" i="1"/>
  <c r="K246" i="1"/>
  <c r="L246" i="1" s="1"/>
  <c r="I246" i="1"/>
  <c r="K245" i="1"/>
  <c r="L245" i="1" s="1"/>
  <c r="I245" i="1"/>
  <c r="K244" i="1"/>
  <c r="L244" i="1" s="1"/>
  <c r="I244" i="1"/>
  <c r="K243" i="1"/>
  <c r="L243" i="1" s="1"/>
  <c r="I243" i="1"/>
  <c r="K242" i="1"/>
  <c r="L242" i="1" s="1"/>
  <c r="I242" i="1"/>
  <c r="K241" i="1"/>
  <c r="L241" i="1" s="1"/>
  <c r="I241" i="1"/>
  <c r="K239" i="1"/>
  <c r="L239" i="1" s="1"/>
  <c r="I239" i="1"/>
  <c r="L238" i="1"/>
  <c r="K238" i="1"/>
  <c r="I238" i="1"/>
  <c r="K237" i="1"/>
  <c r="L237" i="1" s="1"/>
  <c r="I237" i="1"/>
  <c r="K236" i="1"/>
  <c r="L236" i="1" s="1"/>
  <c r="I236" i="1"/>
  <c r="K235" i="1"/>
  <c r="L235" i="1" s="1"/>
  <c r="I235" i="1"/>
  <c r="K234" i="1"/>
  <c r="L234" i="1" s="1"/>
  <c r="I234" i="1"/>
  <c r="L232" i="1"/>
  <c r="K232" i="1"/>
  <c r="I232" i="1"/>
  <c r="K231" i="1"/>
  <c r="L231" i="1" s="1"/>
  <c r="I231" i="1"/>
  <c r="K230" i="1"/>
  <c r="L230" i="1" s="1"/>
  <c r="I230" i="1"/>
  <c r="K229" i="1"/>
  <c r="L229" i="1" s="1"/>
  <c r="I229" i="1"/>
  <c r="K228" i="1"/>
  <c r="L228" i="1" s="1"/>
  <c r="I228" i="1"/>
  <c r="K227" i="1"/>
  <c r="L227" i="1" s="1"/>
  <c r="I227" i="1"/>
  <c r="K226" i="1"/>
  <c r="L226" i="1" s="1"/>
  <c r="I226" i="1"/>
  <c r="K217" i="1"/>
  <c r="L217" i="1" s="1"/>
  <c r="I217" i="1"/>
  <c r="K216" i="1"/>
  <c r="L216" i="1" s="1"/>
  <c r="I216" i="1"/>
  <c r="K209" i="1"/>
  <c r="L209" i="1" s="1"/>
  <c r="I209" i="1"/>
  <c r="K208" i="1"/>
  <c r="L208" i="1" s="1"/>
  <c r="I208" i="1"/>
  <c r="K207" i="1"/>
  <c r="L207" i="1" s="1"/>
  <c r="I207" i="1"/>
  <c r="K206" i="1"/>
  <c r="L206" i="1" s="1"/>
  <c r="I206" i="1"/>
  <c r="K199" i="1"/>
  <c r="L199" i="1" s="1"/>
  <c r="I199" i="1"/>
  <c r="K198" i="1"/>
  <c r="L198" i="1" s="1"/>
  <c r="I198" i="1"/>
  <c r="L189" i="1"/>
  <c r="K189" i="1"/>
  <c r="I189" i="1"/>
  <c r="K188" i="1"/>
  <c r="L188" i="1" s="1"/>
  <c r="I188" i="1"/>
  <c r="K187" i="1"/>
  <c r="L187" i="1" s="1"/>
  <c r="I187" i="1"/>
  <c r="K186" i="1"/>
  <c r="L186" i="1" s="1"/>
  <c r="I186" i="1"/>
  <c r="K185" i="1"/>
  <c r="L185" i="1" s="1"/>
  <c r="I185" i="1"/>
  <c r="L184" i="1"/>
  <c r="K184" i="1"/>
  <c r="I184" i="1"/>
  <c r="K183" i="1"/>
  <c r="L183" i="1" s="1"/>
  <c r="I183" i="1"/>
  <c r="K176" i="1"/>
  <c r="L176" i="1" s="1"/>
  <c r="I176" i="1"/>
  <c r="K175" i="1"/>
  <c r="L175" i="1" s="1"/>
  <c r="I175" i="1"/>
  <c r="K174" i="1"/>
  <c r="L174" i="1" s="1"/>
  <c r="I174" i="1"/>
  <c r="K173" i="1"/>
  <c r="L173" i="1" s="1"/>
  <c r="I173" i="1"/>
  <c r="K172" i="1"/>
  <c r="L172" i="1" s="1"/>
  <c r="I172" i="1"/>
  <c r="K171" i="1"/>
  <c r="L171" i="1" s="1"/>
  <c r="I171" i="1"/>
  <c r="K170" i="1"/>
  <c r="L170" i="1" s="1"/>
  <c r="I170" i="1"/>
  <c r="K169" i="1"/>
  <c r="L169" i="1" s="1"/>
  <c r="I169" i="1"/>
  <c r="K168" i="1"/>
  <c r="L168" i="1" s="1"/>
  <c r="I168" i="1"/>
  <c r="K167" i="1"/>
  <c r="L167" i="1" s="1"/>
  <c r="I167" i="1"/>
  <c r="K160" i="1"/>
  <c r="L160" i="1" s="1"/>
  <c r="I160" i="1"/>
  <c r="K159" i="1"/>
  <c r="L159" i="1" s="1"/>
  <c r="I159" i="1"/>
  <c r="K158" i="1"/>
  <c r="L158" i="1" s="1"/>
  <c r="I158" i="1"/>
  <c r="L157" i="1"/>
  <c r="K157" i="1"/>
  <c r="I157" i="1"/>
  <c r="K156" i="1"/>
  <c r="L156" i="1" s="1"/>
  <c r="I156" i="1"/>
  <c r="K155" i="1"/>
  <c r="L155" i="1" s="1"/>
  <c r="I155" i="1"/>
  <c r="K146" i="1"/>
  <c r="L146" i="1" s="1"/>
  <c r="I146" i="1"/>
  <c r="K145" i="1"/>
  <c r="L145" i="1" s="1"/>
  <c r="I145" i="1"/>
  <c r="L144" i="1"/>
  <c r="K144" i="1"/>
  <c r="I144" i="1"/>
  <c r="K143" i="1"/>
  <c r="L143" i="1" s="1"/>
  <c r="I143" i="1"/>
  <c r="K142" i="1"/>
  <c r="L142" i="1" s="1"/>
  <c r="I142" i="1"/>
  <c r="K141" i="1"/>
  <c r="L141" i="1" s="1"/>
  <c r="I141" i="1"/>
  <c r="K140" i="1"/>
  <c r="L140" i="1" s="1"/>
  <c r="I140" i="1"/>
  <c r="K139" i="1"/>
  <c r="L139" i="1" s="1"/>
  <c r="I139" i="1"/>
  <c r="K138" i="1"/>
  <c r="L138" i="1" s="1"/>
  <c r="I138" i="1"/>
  <c r="K137" i="1"/>
  <c r="L137" i="1" s="1"/>
  <c r="I137" i="1"/>
  <c r="K136" i="1"/>
  <c r="L136" i="1" s="1"/>
  <c r="I136" i="1"/>
  <c r="K135" i="1"/>
  <c r="L135" i="1" s="1"/>
  <c r="I135" i="1"/>
  <c r="K134" i="1"/>
  <c r="L134" i="1" s="1"/>
  <c r="I134" i="1"/>
  <c r="K127" i="1"/>
  <c r="L127" i="1" s="1"/>
  <c r="I127" i="1"/>
  <c r="K126" i="1"/>
  <c r="L126" i="1" s="1"/>
  <c r="I126" i="1"/>
  <c r="K125" i="1"/>
  <c r="L125" i="1" s="1"/>
  <c r="I125" i="1"/>
  <c r="K124" i="1"/>
  <c r="L124" i="1" s="1"/>
  <c r="I124" i="1"/>
  <c r="L123" i="1"/>
  <c r="K123" i="1"/>
  <c r="I123" i="1"/>
  <c r="K122" i="1"/>
  <c r="L122" i="1" s="1"/>
  <c r="I122" i="1"/>
  <c r="K121" i="1"/>
  <c r="L121" i="1" s="1"/>
  <c r="I121" i="1"/>
  <c r="K120" i="1"/>
  <c r="L120" i="1" s="1"/>
  <c r="I120" i="1"/>
  <c r="K119" i="1"/>
  <c r="L119" i="1" s="1"/>
  <c r="I119" i="1"/>
  <c r="K112" i="1"/>
  <c r="K111" i="1"/>
  <c r="L111" i="1" s="1"/>
  <c r="I111" i="1"/>
  <c r="K110" i="1"/>
  <c r="L110" i="1" s="1"/>
  <c r="I110" i="1"/>
  <c r="K109" i="1"/>
  <c r="L109" i="1" s="1"/>
  <c r="I109" i="1"/>
  <c r="K108" i="1"/>
  <c r="L108" i="1" s="1"/>
  <c r="I108" i="1"/>
  <c r="K107" i="1"/>
  <c r="L107" i="1" s="1"/>
  <c r="I107" i="1"/>
  <c r="K106" i="1"/>
  <c r="L106" i="1" s="1"/>
  <c r="I106" i="1"/>
  <c r="K105" i="1"/>
  <c r="L105" i="1" s="1"/>
  <c r="I105" i="1"/>
  <c r="K96" i="1"/>
  <c r="L96" i="1" s="1"/>
  <c r="I96" i="1"/>
  <c r="L95" i="1"/>
  <c r="K95" i="1"/>
  <c r="I95" i="1"/>
  <c r="K94" i="1"/>
  <c r="L94" i="1" s="1"/>
  <c r="I94" i="1"/>
  <c r="K93" i="1"/>
  <c r="L93" i="1" s="1"/>
  <c r="I93" i="1"/>
  <c r="K92" i="1"/>
  <c r="L92" i="1" s="1"/>
  <c r="I92" i="1"/>
  <c r="K91" i="1"/>
  <c r="L91" i="1" s="1"/>
  <c r="I91" i="1"/>
  <c r="L90" i="1"/>
  <c r="K90" i="1"/>
  <c r="I90" i="1"/>
  <c r="K89" i="1"/>
  <c r="L89" i="1" s="1"/>
  <c r="I89" i="1"/>
  <c r="K88" i="1"/>
  <c r="L88" i="1" s="1"/>
  <c r="I88" i="1"/>
  <c r="K87" i="1"/>
  <c r="L87" i="1" s="1"/>
  <c r="I87" i="1"/>
  <c r="K86" i="1"/>
  <c r="L86" i="1" s="1"/>
  <c r="I86" i="1"/>
  <c r="K85" i="1"/>
  <c r="L85" i="1" s="1"/>
  <c r="I85" i="1"/>
  <c r="K84" i="1"/>
  <c r="L84" i="1" s="1"/>
  <c r="I84" i="1"/>
  <c r="K77" i="1"/>
  <c r="L77" i="1" s="1"/>
  <c r="I77" i="1"/>
  <c r="K76" i="1"/>
  <c r="L76" i="1" s="1"/>
  <c r="I76" i="1"/>
  <c r="K75" i="1"/>
  <c r="L75" i="1" s="1"/>
  <c r="I75" i="1"/>
  <c r="K74" i="1"/>
  <c r="L74" i="1" s="1"/>
  <c r="I74" i="1"/>
  <c r="K73" i="1"/>
  <c r="L73" i="1" s="1"/>
  <c r="I73" i="1"/>
  <c r="K72" i="1"/>
  <c r="L72" i="1" s="1"/>
  <c r="I72" i="1"/>
  <c r="K71" i="1"/>
  <c r="L71" i="1" s="1"/>
  <c r="I71" i="1"/>
  <c r="K70" i="1"/>
  <c r="L70" i="1" s="1"/>
  <c r="I70" i="1"/>
  <c r="L69" i="1"/>
  <c r="K69" i="1"/>
  <c r="I69" i="1"/>
  <c r="K68" i="1"/>
  <c r="L68" i="1" s="1"/>
  <c r="I68" i="1"/>
  <c r="K67" i="1"/>
  <c r="L67" i="1" s="1"/>
  <c r="I67" i="1"/>
  <c r="K65" i="1"/>
  <c r="K64" i="1"/>
  <c r="K63" i="1"/>
  <c r="K62" i="1"/>
  <c r="K61" i="1"/>
  <c r="K60" i="1"/>
  <c r="L59" i="1"/>
  <c r="K59" i="1"/>
  <c r="I59" i="1"/>
  <c r="K58" i="1"/>
  <c r="L58" i="1" s="1"/>
  <c r="I58" i="1"/>
  <c r="K57" i="1"/>
  <c r="L57" i="1" s="1"/>
  <c r="I57" i="1"/>
  <c r="K42" i="1"/>
  <c r="K41" i="1"/>
  <c r="K40" i="1"/>
  <c r="L40" i="1" s="1"/>
  <c r="I40" i="1"/>
  <c r="K39" i="1"/>
  <c r="L39" i="1" s="1"/>
  <c r="I39" i="1"/>
  <c r="K38" i="1"/>
  <c r="L38" i="1" s="1"/>
  <c r="I38" i="1"/>
  <c r="L37" i="1"/>
  <c r="K37" i="1"/>
  <c r="I37" i="1"/>
  <c r="K36" i="1"/>
  <c r="L36" i="1" s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K31" i="1"/>
  <c r="L31" i="1" s="1"/>
  <c r="I31" i="1"/>
  <c r="K30" i="1"/>
  <c r="L30" i="1" s="1"/>
  <c r="I30" i="1"/>
  <c r="K29" i="1"/>
  <c r="L29" i="1" s="1"/>
  <c r="I29" i="1"/>
</calcChain>
</file>

<file path=xl/sharedStrings.xml><?xml version="1.0" encoding="utf-8"?>
<sst xmlns="http://schemas.openxmlformats.org/spreadsheetml/2006/main" count="931" uniqueCount="468">
  <si>
    <t>工　　学　　部</t>
  </si>
  <si>
    <t>　　履修制限のある科目は、履修が確定してから購入してください。</t>
    <rPh sb="2" eb="4">
      <t>リシュウ</t>
    </rPh>
    <rPh sb="4" eb="6">
      <t>セイゲン</t>
    </rPh>
    <rPh sb="9" eb="11">
      <t>カモク</t>
    </rPh>
    <rPh sb="13" eb="15">
      <t>リシュウ</t>
    </rPh>
    <rPh sb="16" eb="18">
      <t>カクテイ</t>
    </rPh>
    <rPh sb="22" eb="24">
      <t>コウニュウ</t>
    </rPh>
    <phoneticPr fontId="12"/>
  </si>
  <si>
    <t>　　もし、抽選にもれて履修できなくなった場合でも、一切返品は受け付けません。</t>
    <rPh sb="5" eb="7">
      <t>チュウセン</t>
    </rPh>
    <rPh sb="11" eb="13">
      <t>リシュウ</t>
    </rPh>
    <rPh sb="20" eb="22">
      <t>バアイ</t>
    </rPh>
    <rPh sb="25" eb="27">
      <t>イッサイ</t>
    </rPh>
    <rPh sb="27" eb="29">
      <t>ヘンピン</t>
    </rPh>
    <rPh sb="30" eb="31">
      <t>ウ</t>
    </rPh>
    <rPh sb="32" eb="33">
      <t>ツ</t>
    </rPh>
    <phoneticPr fontId="12"/>
  </si>
  <si>
    <t>　　いずれの場合も、購入用紙に記入しないでください。</t>
    <rPh sb="6" eb="8">
      <t>バアイ</t>
    </rPh>
    <rPh sb="10" eb="12">
      <t>コウニュウ</t>
    </rPh>
    <rPh sb="12" eb="14">
      <t>ヨウシ</t>
    </rPh>
    <rPh sb="15" eb="17">
      <t>キニュウ</t>
    </rPh>
    <phoneticPr fontId="5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</si>
  <si>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5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</si>
  <si>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5"/>
  </si>
  <si>
    <r>
      <t>※</t>
    </r>
    <r>
      <rPr>
        <b/>
        <sz val="11"/>
        <color rgb="FF0000FF"/>
        <rFont val="ＭＳ Ｐゴシック"/>
        <family val="3"/>
        <charset val="128"/>
      </rPr>
      <t>出版社品切れとなっているものは、購買会ではご用意できませんでした。</t>
    </r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5"/>
  </si>
  <si>
    <r>
      <t>※</t>
    </r>
    <r>
      <rPr>
        <b/>
        <sz val="11"/>
        <color rgb="FF0000FF"/>
        <rFont val="ＭＳ Ｐゴシック"/>
        <family val="3"/>
        <charset val="128"/>
      </rPr>
      <t>取り寄せとなっているものは、必要な方は、別途、注文となります。</t>
    </r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5"/>
  </si>
  <si>
    <r>
      <t>●棚番で、</t>
    </r>
    <r>
      <rPr>
        <b/>
        <sz val="11"/>
        <color rgb="FFFF0000"/>
        <rFont val="游ゴシック"/>
        <family val="3"/>
        <charset val="128"/>
        <scheme val="minor"/>
      </rPr>
      <t>赤い数字</t>
    </r>
    <r>
      <rPr>
        <b/>
        <sz val="11"/>
        <color theme="1"/>
        <rFont val="游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5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</si>
  <si>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5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</si>
  <si>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5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</si>
  <si>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5"/>
  </si>
  <si>
    <r>
      <t>●</t>
    </r>
    <r>
      <rPr>
        <b/>
        <sz val="11"/>
        <color rgb="FFFF0000"/>
        <rFont val="游ゴシック"/>
        <family val="3"/>
        <charset val="128"/>
        <scheme val="minor"/>
      </rPr>
      <t>参考書</t>
    </r>
    <r>
      <rPr>
        <b/>
        <sz val="11"/>
        <color rgb="FF0000FF"/>
        <rFont val="游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游ゴシック"/>
        <family val="3"/>
        <charset val="128"/>
        <scheme val="minor"/>
      </rPr>
      <t>必要に応じて</t>
    </r>
    <r>
      <rPr>
        <b/>
        <sz val="11"/>
        <color rgb="FF0000FF"/>
        <rFont val="游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5"/>
  </si>
  <si>
    <t>　　　　　●全学共通教養科目・教職等科目は、「教養科目・教職科目等」をご覧下さい。</t>
    <rPh sb="6" eb="8">
      <t>ゼンガク</t>
    </rPh>
    <rPh sb="8" eb="10">
      <t>キョウツウ</t>
    </rPh>
    <rPh sb="10" eb="12">
      <t>キョウヨウ</t>
    </rPh>
    <rPh sb="12" eb="14">
      <t>カモク</t>
    </rPh>
    <rPh sb="15" eb="17">
      <t>キョウショク</t>
    </rPh>
    <rPh sb="16" eb="17">
      <t>ゼンキョウ</t>
    </rPh>
    <rPh sb="17" eb="18">
      <t>トウ</t>
    </rPh>
    <rPh sb="18" eb="20">
      <t>カモク</t>
    </rPh>
    <rPh sb="23" eb="25">
      <t>キョウヨウ</t>
    </rPh>
    <rPh sb="25" eb="27">
      <t>カモク</t>
    </rPh>
    <rPh sb="28" eb="30">
      <t>キョウショク</t>
    </rPh>
    <rPh sb="30" eb="32">
      <t>カモク</t>
    </rPh>
    <rPh sb="32" eb="33">
      <t>トウ</t>
    </rPh>
    <rPh sb="36" eb="37">
      <t>ラン</t>
    </rPh>
    <rPh sb="37" eb="38">
      <t>クダ</t>
    </rPh>
    <phoneticPr fontId="30"/>
  </si>
  <si>
    <t>専門基礎科目</t>
  </si>
  <si>
    <t>※は割引なし</t>
  </si>
  <si>
    <t>科　目　名</t>
    <phoneticPr fontId="5"/>
  </si>
  <si>
    <t>先生名</t>
    <phoneticPr fontId="5"/>
  </si>
  <si>
    <t>教科書番号</t>
    <rPh sb="0" eb="3">
      <t>キョウカショ</t>
    </rPh>
    <rPh sb="3" eb="5">
      <t>バンゴウ</t>
    </rPh>
    <phoneticPr fontId="5"/>
  </si>
  <si>
    <t>書　　　　　　　名</t>
    <phoneticPr fontId="5"/>
  </si>
  <si>
    <t>出　版　社</t>
    <phoneticPr fontId="5"/>
  </si>
  <si>
    <t>本体価格</t>
    <rPh sb="0" eb="2">
      <t>ホンタイ</t>
    </rPh>
    <rPh sb="2" eb="4">
      <t>カカク</t>
    </rPh>
    <phoneticPr fontId="5"/>
  </si>
  <si>
    <t>税込定価</t>
    <rPh sb="0" eb="2">
      <t>ゼイコミ</t>
    </rPh>
    <rPh sb="2" eb="4">
      <t>テイカ</t>
    </rPh>
    <phoneticPr fontId="5"/>
  </si>
  <si>
    <t>購買会売価</t>
    <rPh sb="0" eb="3">
      <t>コウバイカイ</t>
    </rPh>
    <rPh sb="3" eb="5">
      <t>バイカ</t>
    </rPh>
    <phoneticPr fontId="30"/>
  </si>
  <si>
    <t>備　　　考</t>
    <phoneticPr fontId="5"/>
  </si>
  <si>
    <t>線形代数Ⅰ</t>
    <phoneticPr fontId="5"/>
  </si>
  <si>
    <t>担当者複数</t>
    <rPh sb="0" eb="3">
      <t>タントウシャ</t>
    </rPh>
    <rPh sb="3" eb="5">
      <t>フクスウ</t>
    </rPh>
    <phoneticPr fontId="5"/>
  </si>
  <si>
    <t>線形代数（第2版）</t>
    <rPh sb="0" eb="2">
      <t>センケイ</t>
    </rPh>
    <rPh sb="2" eb="4">
      <t>ダイスウ</t>
    </rPh>
    <rPh sb="5" eb="6">
      <t>ダイ</t>
    </rPh>
    <rPh sb="7" eb="8">
      <t>ハン</t>
    </rPh>
    <phoneticPr fontId="5"/>
  </si>
  <si>
    <t>森北出版</t>
    <rPh sb="0" eb="2">
      <t>モリキタ</t>
    </rPh>
    <rPh sb="2" eb="4">
      <t>シュッパン</t>
    </rPh>
    <phoneticPr fontId="5"/>
  </si>
  <si>
    <t>解析学Ⅰ</t>
    <phoneticPr fontId="5"/>
  </si>
  <si>
    <t>理工系入門　微分積分</t>
    <rPh sb="0" eb="3">
      <t>リコウケイ</t>
    </rPh>
    <rPh sb="3" eb="5">
      <t>ニュウモン</t>
    </rPh>
    <rPh sb="6" eb="8">
      <t>ビブン</t>
    </rPh>
    <rPh sb="8" eb="10">
      <t>セキブン</t>
    </rPh>
    <phoneticPr fontId="5"/>
  </si>
  <si>
    <t>裳華房</t>
    <rPh sb="0" eb="2">
      <t>ショウカ</t>
    </rPh>
    <rPh sb="2" eb="3">
      <t>ボウ</t>
    </rPh>
    <phoneticPr fontId="5"/>
  </si>
  <si>
    <t>解析学Ⅰ演習</t>
    <phoneticPr fontId="5"/>
  </si>
  <si>
    <t xml:space="preserve">基礎解析Ⅰ </t>
    <phoneticPr fontId="5"/>
  </si>
  <si>
    <t>化学Ａ／化学Ⅰ　1組（工学部共通･国際ｺｰｽ）</t>
  </si>
  <si>
    <t>細谷　浩史</t>
  </si>
  <si>
    <t>化学Ａ／化学Ⅰ　2組</t>
  </si>
  <si>
    <t>傳田　公紀</t>
  </si>
  <si>
    <t>A</t>
    <phoneticPr fontId="5"/>
  </si>
  <si>
    <t>一般化学　4訂</t>
    <rPh sb="0" eb="2">
      <t>イッパン</t>
    </rPh>
    <rPh sb="2" eb="4">
      <t>カガク</t>
    </rPh>
    <rPh sb="6" eb="7">
      <t>テイ</t>
    </rPh>
    <phoneticPr fontId="5"/>
  </si>
  <si>
    <t>B</t>
    <phoneticPr fontId="5"/>
  </si>
  <si>
    <t>参考書</t>
    <rPh sb="0" eb="3">
      <t>サンコウショ</t>
    </rPh>
    <phoneticPr fontId="5"/>
  </si>
  <si>
    <t>化学　入門編</t>
    <rPh sb="0" eb="2">
      <t>カガク</t>
    </rPh>
    <rPh sb="3" eb="6">
      <t>ニュウモンヘン</t>
    </rPh>
    <phoneticPr fontId="5"/>
  </si>
  <si>
    <t>化学同人</t>
    <rPh sb="0" eb="2">
      <t>カガク</t>
    </rPh>
    <rPh sb="2" eb="4">
      <t>ドウジン</t>
    </rPh>
    <phoneticPr fontId="5"/>
  </si>
  <si>
    <t>C</t>
    <phoneticPr fontId="5"/>
  </si>
  <si>
    <t>元素周期表で世界はすべて読み解ける　（光文社新書）</t>
    <rPh sb="0" eb="2">
      <t>ゲンソ</t>
    </rPh>
    <rPh sb="2" eb="5">
      <t>シュウキヒョウ</t>
    </rPh>
    <rPh sb="6" eb="8">
      <t>セカイ</t>
    </rPh>
    <rPh sb="12" eb="13">
      <t>ヨ</t>
    </rPh>
    <rPh sb="14" eb="15">
      <t>ト</t>
    </rPh>
    <rPh sb="19" eb="22">
      <t>コウブンシャ</t>
    </rPh>
    <rPh sb="22" eb="24">
      <t>シンショ</t>
    </rPh>
    <phoneticPr fontId="5"/>
  </si>
  <si>
    <t>光文社</t>
    <rPh sb="0" eb="3">
      <t>コウブンシャ</t>
    </rPh>
    <phoneticPr fontId="5"/>
  </si>
  <si>
    <t>D</t>
    <phoneticPr fontId="5"/>
  </si>
  <si>
    <t>暗記しないで化学入門　新訂版</t>
    <rPh sb="0" eb="2">
      <t>アンキ</t>
    </rPh>
    <rPh sb="6" eb="8">
      <t>カガク</t>
    </rPh>
    <rPh sb="8" eb="10">
      <t>ニュウモン</t>
    </rPh>
    <rPh sb="11" eb="14">
      <t>シンテイバン</t>
    </rPh>
    <phoneticPr fontId="5"/>
  </si>
  <si>
    <t>講談社</t>
    <rPh sb="0" eb="3">
      <t>コウダンシャ</t>
    </rPh>
    <phoneticPr fontId="5"/>
  </si>
  <si>
    <t xml:space="preserve">物理学Ⅰ </t>
    <phoneticPr fontId="5"/>
  </si>
  <si>
    <t>担当者複数</t>
    <rPh sb="0" eb="5">
      <t>タントウシャフクスウ</t>
    </rPh>
    <phoneticPr fontId="5"/>
  </si>
  <si>
    <t>第5版　基礎物理学　新装版　Web動画付</t>
    <rPh sb="0" eb="1">
      <t>ダイ</t>
    </rPh>
    <rPh sb="2" eb="3">
      <t>ハン</t>
    </rPh>
    <rPh sb="4" eb="6">
      <t>キソ</t>
    </rPh>
    <rPh sb="6" eb="9">
      <t>ブツリガク</t>
    </rPh>
    <rPh sb="10" eb="13">
      <t>シンソウバン</t>
    </rPh>
    <rPh sb="17" eb="19">
      <t>ドウガ</t>
    </rPh>
    <rPh sb="19" eb="20">
      <t>ツキ</t>
    </rPh>
    <phoneticPr fontId="5"/>
  </si>
  <si>
    <t>学術図書出版社</t>
    <rPh sb="0" eb="2">
      <t>ガクジュツ</t>
    </rPh>
    <rPh sb="2" eb="4">
      <t>トショ</t>
    </rPh>
    <rPh sb="4" eb="7">
      <t>シュッパンシャ</t>
    </rPh>
    <phoneticPr fontId="5"/>
  </si>
  <si>
    <t>※</t>
    <phoneticPr fontId="5"/>
  </si>
  <si>
    <t>物理学入門／物理学Ⅰ (デザイン）</t>
  </si>
  <si>
    <t>齊藤　実穂</t>
  </si>
  <si>
    <t>なし</t>
    <phoneticPr fontId="5"/>
  </si>
  <si>
    <t>基礎科学実験 (A組)</t>
    <phoneticPr fontId="5"/>
  </si>
  <si>
    <t>基礎科学実験テキスト+報告書</t>
    <rPh sb="0" eb="6">
      <t>キソカガクジッケン</t>
    </rPh>
    <rPh sb="11" eb="14">
      <t>ホウコクショ</t>
    </rPh>
    <phoneticPr fontId="5"/>
  </si>
  <si>
    <t>実験ノート</t>
    <rPh sb="0" eb="2">
      <t>ジッケン</t>
    </rPh>
    <phoneticPr fontId="12"/>
  </si>
  <si>
    <t>関数電卓</t>
    <rPh sb="0" eb="2">
      <t>カンスウ</t>
    </rPh>
    <rPh sb="2" eb="4">
      <t>デンタク</t>
    </rPh>
    <phoneticPr fontId="12"/>
  </si>
  <si>
    <t>機械システム工学科</t>
    <phoneticPr fontId="30"/>
  </si>
  <si>
    <t>機械システム工学科　1年</t>
    <phoneticPr fontId="30"/>
  </si>
  <si>
    <t>機械システム工学科　2年</t>
    <phoneticPr fontId="30"/>
  </si>
  <si>
    <t>機械システム工学設計製図Ⅰ（機械・国コ機械）</t>
  </si>
  <si>
    <t>木原/松本</t>
    <phoneticPr fontId="5"/>
  </si>
  <si>
    <t>JISによる機械製図と機械設計（第2版）</t>
  </si>
  <si>
    <t>オーム社</t>
    <rPh sb="3" eb="4">
      <t>シャ</t>
    </rPh>
    <phoneticPr fontId="5"/>
  </si>
  <si>
    <t>機械工作法（増補）</t>
    <rPh sb="0" eb="2">
      <t>キカイ</t>
    </rPh>
    <rPh sb="2" eb="5">
      <t>コウサクホウ</t>
    </rPh>
    <rPh sb="6" eb="8">
      <t>ゾウホ</t>
    </rPh>
    <phoneticPr fontId="5"/>
  </si>
  <si>
    <t>コロナ社</t>
    <rPh sb="3" eb="4">
      <t>シャ</t>
    </rPh>
    <phoneticPr fontId="5"/>
  </si>
  <si>
    <t>工学基礎　図学と製図〔第3版〕</t>
    <rPh sb="0" eb="2">
      <t>コウガク</t>
    </rPh>
    <rPh sb="2" eb="4">
      <t>キソ</t>
    </rPh>
    <rPh sb="5" eb="6">
      <t>ズ</t>
    </rPh>
    <rPh sb="6" eb="7">
      <t>ガク</t>
    </rPh>
    <rPh sb="8" eb="10">
      <t>セイズ</t>
    </rPh>
    <rPh sb="11" eb="12">
      <t>ダイ</t>
    </rPh>
    <rPh sb="13" eb="14">
      <t>ハン</t>
    </rPh>
    <phoneticPr fontId="5"/>
  </si>
  <si>
    <t>サイエンス社</t>
    <rPh sb="5" eb="6">
      <t>シャ</t>
    </rPh>
    <phoneticPr fontId="5"/>
  </si>
  <si>
    <t>後期図学の教科書</t>
    <rPh sb="0" eb="2">
      <t>コウキ</t>
    </rPh>
    <rPh sb="2" eb="3">
      <t>ズ</t>
    </rPh>
    <rPh sb="3" eb="4">
      <t>ガク</t>
    </rPh>
    <rPh sb="5" eb="8">
      <t>キョウカショ</t>
    </rPh>
    <phoneticPr fontId="5"/>
  </si>
  <si>
    <t>E</t>
    <phoneticPr fontId="5"/>
  </si>
  <si>
    <t>製図道具</t>
    <rPh sb="0" eb="2">
      <t>セイズ</t>
    </rPh>
    <rPh sb="2" eb="4">
      <t>ドウグ</t>
    </rPh>
    <phoneticPr fontId="37"/>
  </si>
  <si>
    <t>①コンパス（製図器セット）</t>
    <rPh sb="6" eb="9">
      <t>セイズキ</t>
    </rPh>
    <phoneticPr fontId="37"/>
  </si>
  <si>
    <t>昨年購入していない方</t>
    <rPh sb="0" eb="2">
      <t>サクネン</t>
    </rPh>
    <rPh sb="2" eb="4">
      <t>コウニュウ</t>
    </rPh>
    <rPh sb="9" eb="10">
      <t>カタ</t>
    </rPh>
    <phoneticPr fontId="5"/>
  </si>
  <si>
    <t>F</t>
    <phoneticPr fontId="5"/>
  </si>
  <si>
    <t>②テンプレート</t>
  </si>
  <si>
    <t>G</t>
    <phoneticPr fontId="5"/>
  </si>
  <si>
    <t>③字消板</t>
    <rPh sb="1" eb="3">
      <t>ジケシ</t>
    </rPh>
    <rPh sb="3" eb="4">
      <t>バン</t>
    </rPh>
    <phoneticPr fontId="37"/>
  </si>
  <si>
    <t>H</t>
    <phoneticPr fontId="5"/>
  </si>
  <si>
    <t>④シャーペン2本（0.7mmと0.3mm）</t>
    <rPh sb="7" eb="8">
      <t>ホン</t>
    </rPh>
    <phoneticPr fontId="37"/>
  </si>
  <si>
    <t>I</t>
    <phoneticPr fontId="5"/>
  </si>
  <si>
    <t>⑤三角定規</t>
    <rPh sb="1" eb="3">
      <t>サンカク</t>
    </rPh>
    <rPh sb="3" eb="5">
      <t>ジョウギ</t>
    </rPh>
    <phoneticPr fontId="37"/>
  </si>
  <si>
    <t>J</t>
    <phoneticPr fontId="5"/>
  </si>
  <si>
    <t>⑥直線定規</t>
    <rPh sb="1" eb="3">
      <t>チョクセン</t>
    </rPh>
    <rPh sb="3" eb="5">
      <t>ジョウギ</t>
    </rPh>
    <phoneticPr fontId="37"/>
  </si>
  <si>
    <t>機械工作法</t>
  </si>
  <si>
    <t>松本　祐一郎</t>
  </si>
  <si>
    <t>工業数学Ⅰ</t>
  </si>
  <si>
    <t>倉田　修</t>
  </si>
  <si>
    <t>工業熱力学Ⅰ</t>
  </si>
  <si>
    <t>松永　直樹</t>
  </si>
  <si>
    <t>工業熱力学の基礎</t>
    <rPh sb="0" eb="2">
      <t>コウギョウ</t>
    </rPh>
    <rPh sb="2" eb="3">
      <t>ネツ</t>
    </rPh>
    <rPh sb="3" eb="5">
      <t>リキガク</t>
    </rPh>
    <rPh sb="6" eb="8">
      <t>キソ</t>
    </rPh>
    <phoneticPr fontId="5"/>
  </si>
  <si>
    <t>「熱」が抜けておりました</t>
    <rPh sb="1" eb="2">
      <t>ネツ</t>
    </rPh>
    <rPh sb="4" eb="5">
      <t>ヌ</t>
    </rPh>
    <phoneticPr fontId="5"/>
  </si>
  <si>
    <t>工業力学Ｂ／工業力学Ⅱ</t>
  </si>
  <si>
    <t>西川　佳男</t>
  </si>
  <si>
    <t>材料基礎論</t>
  </si>
  <si>
    <t>森　きよみ</t>
  </si>
  <si>
    <t>機械材料入門</t>
    <rPh sb="0" eb="2">
      <t>キカイ</t>
    </rPh>
    <rPh sb="2" eb="4">
      <t>ザイリョウ</t>
    </rPh>
    <rPh sb="4" eb="6">
      <t>ニュウモン</t>
    </rPh>
    <phoneticPr fontId="5"/>
  </si>
  <si>
    <t>材料力学Ⅰ</t>
  </si>
  <si>
    <t>志村　穣</t>
  </si>
  <si>
    <t>情報処理論</t>
  </si>
  <si>
    <t>吉田　和弘</t>
  </si>
  <si>
    <t>電算機言語Ⅱ</t>
  </si>
  <si>
    <t>長津　裕己</t>
  </si>
  <si>
    <t>Cプログラミングの基礎〔新訂版〕</t>
    <rPh sb="9" eb="11">
      <t>キソ</t>
    </rPh>
    <rPh sb="12" eb="15">
      <t>シンテイバン</t>
    </rPh>
    <phoneticPr fontId="5"/>
  </si>
  <si>
    <t>流れ学基礎</t>
  </si>
  <si>
    <t>前田　将輝</t>
  </si>
  <si>
    <t>専門基礎ライブラリー　流体力学　改訂版</t>
    <rPh sb="0" eb="2">
      <t>センモン</t>
    </rPh>
    <rPh sb="2" eb="4">
      <t>キソ</t>
    </rPh>
    <rPh sb="11" eb="13">
      <t>リュウタイ</t>
    </rPh>
    <rPh sb="13" eb="15">
      <t>リキガク</t>
    </rPh>
    <rPh sb="16" eb="19">
      <t>カイテイバン</t>
    </rPh>
    <phoneticPr fontId="5"/>
  </si>
  <si>
    <t>実教出版</t>
    <rPh sb="0" eb="4">
      <t>ジッキョウシュッパン</t>
    </rPh>
    <phoneticPr fontId="5"/>
  </si>
  <si>
    <t>流体力学超入門</t>
    <rPh sb="0" eb="2">
      <t>リュウタイ</t>
    </rPh>
    <rPh sb="2" eb="4">
      <t>リキガク</t>
    </rPh>
    <rPh sb="4" eb="5">
      <t>チョウ</t>
    </rPh>
    <rPh sb="5" eb="7">
      <t>ニュウモン</t>
    </rPh>
    <phoneticPr fontId="5"/>
  </si>
  <si>
    <t>岩波書店</t>
    <rPh sb="0" eb="2">
      <t>イワナミ</t>
    </rPh>
    <rPh sb="2" eb="4">
      <t>ショテン</t>
    </rPh>
    <phoneticPr fontId="5"/>
  </si>
  <si>
    <t>メカニズムの基礎</t>
  </si>
  <si>
    <t>ロボットメカニクス　-機構学・機械力学の基礎</t>
    <rPh sb="11" eb="14">
      <t>キコウガク</t>
    </rPh>
    <rPh sb="15" eb="17">
      <t>キカイ</t>
    </rPh>
    <rPh sb="17" eb="19">
      <t>リキガク</t>
    </rPh>
    <rPh sb="20" eb="22">
      <t>キソ</t>
    </rPh>
    <phoneticPr fontId="5"/>
  </si>
  <si>
    <t>機構設計工学と一緒</t>
    <rPh sb="0" eb="2">
      <t>キコウ</t>
    </rPh>
    <rPh sb="2" eb="4">
      <t>セッケイ</t>
    </rPh>
    <rPh sb="4" eb="6">
      <t>コウガク</t>
    </rPh>
    <rPh sb="7" eb="9">
      <t>イッショ</t>
    </rPh>
    <phoneticPr fontId="5"/>
  </si>
  <si>
    <t>機械システム工学科　3年</t>
    <phoneticPr fontId="30"/>
  </si>
  <si>
    <t>メカトロニクス</t>
    <phoneticPr fontId="5"/>
  </si>
  <si>
    <t>茂木　学</t>
  </si>
  <si>
    <t>メカトロニクス概論　改訂3版</t>
    <rPh sb="7" eb="9">
      <t>ガイロン</t>
    </rPh>
    <rPh sb="10" eb="12">
      <t>カイテイ</t>
    </rPh>
    <rPh sb="13" eb="14">
      <t>ハン</t>
    </rPh>
    <phoneticPr fontId="5"/>
  </si>
  <si>
    <t>ゼロから作るDeep Learning</t>
    <rPh sb="4" eb="5">
      <t>ツク</t>
    </rPh>
    <phoneticPr fontId="5"/>
  </si>
  <si>
    <t>オーム社（オライリー）</t>
    <rPh sb="3" eb="4">
      <t>シャ</t>
    </rPh>
    <phoneticPr fontId="5"/>
  </si>
  <si>
    <t>ロボット工学（機械）</t>
  </si>
  <si>
    <t>ロボット制御基礎論</t>
    <rPh sb="4" eb="6">
      <t>セイギョ</t>
    </rPh>
    <rPh sb="6" eb="9">
      <t>キソロン</t>
    </rPh>
    <phoneticPr fontId="5"/>
  </si>
  <si>
    <t>外乱オブザーバ</t>
    <rPh sb="0" eb="2">
      <t>ガイラン</t>
    </rPh>
    <phoneticPr fontId="5"/>
  </si>
  <si>
    <t>制御工学Ⅱ／制御工学</t>
  </si>
  <si>
    <t>香川　美仁</t>
  </si>
  <si>
    <t>伝熱工学</t>
  </si>
  <si>
    <t>伝熱工学　新装第2版</t>
    <rPh sb="0" eb="2">
      <t>デンネツ</t>
    </rPh>
    <rPh sb="2" eb="4">
      <t>コウガク</t>
    </rPh>
    <rPh sb="5" eb="7">
      <t>シンソウ</t>
    </rPh>
    <rPh sb="7" eb="9">
      <t>ダイニ</t>
    </rPh>
    <rPh sb="9" eb="10">
      <t>ハン</t>
    </rPh>
    <phoneticPr fontId="5"/>
  </si>
  <si>
    <t>森北出版</t>
    <rPh sb="0" eb="4">
      <t>モリキタシュッパン</t>
    </rPh>
    <phoneticPr fontId="5"/>
  </si>
  <si>
    <t>電気学</t>
  </si>
  <si>
    <t>入倉　隆</t>
  </si>
  <si>
    <t>電気回路教本　第2版</t>
    <rPh sb="0" eb="2">
      <t>デンキ</t>
    </rPh>
    <rPh sb="2" eb="4">
      <t>カイロ</t>
    </rPh>
    <rPh sb="4" eb="6">
      <t>キョウホン</t>
    </rPh>
    <rPh sb="7" eb="8">
      <t>ダイ</t>
    </rPh>
    <rPh sb="9" eb="10">
      <t>ハン</t>
    </rPh>
    <phoneticPr fontId="5"/>
  </si>
  <si>
    <t>基礎電気回路の教科書</t>
    <rPh sb="7" eb="10">
      <t>キョウカショ</t>
    </rPh>
    <phoneticPr fontId="5"/>
  </si>
  <si>
    <t>システム設計Ａ／システム設計Ⅰ</t>
  </si>
  <si>
    <t>香川　美仁 西川　佳男 森　きよみ</t>
  </si>
  <si>
    <t>統計・信頼性工学</t>
  </si>
  <si>
    <t>吉田　瞬</t>
  </si>
  <si>
    <t>機械設計工学</t>
  </si>
  <si>
    <t>木原　幸一郎</t>
  </si>
  <si>
    <t>機構設計工学</t>
  </si>
  <si>
    <t>　</t>
    <phoneticPr fontId="5"/>
  </si>
  <si>
    <t>メカニズムの基礎と一緒</t>
    <rPh sb="6" eb="8">
      <t>キソ</t>
    </rPh>
    <rPh sb="9" eb="11">
      <t>イッショ</t>
    </rPh>
    <phoneticPr fontId="5"/>
  </si>
  <si>
    <t>航空流体力学</t>
  </si>
  <si>
    <t>JSMEテキストシリーズ　流体力学</t>
    <rPh sb="13" eb="15">
      <t>リュウタイ</t>
    </rPh>
    <rPh sb="15" eb="17">
      <t>リキガク</t>
    </rPh>
    <phoneticPr fontId="5"/>
  </si>
  <si>
    <t>丸善出版（日本機械学会）</t>
    <rPh sb="0" eb="2">
      <t>マルゼン</t>
    </rPh>
    <rPh sb="2" eb="4">
      <t>シュッパン</t>
    </rPh>
    <rPh sb="5" eb="7">
      <t>ニホン</t>
    </rPh>
    <rPh sb="7" eb="9">
      <t>キカイ</t>
    </rPh>
    <rPh sb="9" eb="11">
      <t>ガッカイ</t>
    </rPh>
    <phoneticPr fontId="5"/>
  </si>
  <si>
    <t>Pythonによるはじめての数値流体力学</t>
    <rPh sb="14" eb="16">
      <t>スウチ</t>
    </rPh>
    <rPh sb="16" eb="18">
      <t>リュウタイ</t>
    </rPh>
    <rPh sb="18" eb="20">
      <t>リキガク</t>
    </rPh>
    <phoneticPr fontId="5"/>
  </si>
  <si>
    <t>電子システム工学科</t>
    <rPh sb="0" eb="2">
      <t>デンシ</t>
    </rPh>
    <rPh sb="6" eb="7">
      <t>コウ</t>
    </rPh>
    <phoneticPr fontId="12"/>
  </si>
  <si>
    <t>電子システム工学科　1年</t>
    <rPh sb="0" eb="2">
      <t>デンシ</t>
    </rPh>
    <rPh sb="6" eb="7">
      <t>コウ</t>
    </rPh>
    <phoneticPr fontId="12"/>
  </si>
  <si>
    <t>コンピュータ基礎実習（電子・国コ電子）</t>
  </si>
  <si>
    <t>小川毅彦/ 渡邊修 /林誠治</t>
    <phoneticPr fontId="5"/>
  </si>
  <si>
    <t>30時間アカデミック　情報リテラシーOffice2021 Windows 11 対応</t>
    <rPh sb="2" eb="4">
      <t>ジカン</t>
    </rPh>
    <rPh sb="11" eb="13">
      <t>ジョウホウ</t>
    </rPh>
    <rPh sb="40" eb="42">
      <t>タイオウ</t>
    </rPh>
    <phoneticPr fontId="5"/>
  </si>
  <si>
    <t>基礎電気回路</t>
  </si>
  <si>
    <t>渡辺　裕二 岡田　涼平</t>
  </si>
  <si>
    <t>基礎電子工学実習 B組（電子・国コ電子）</t>
  </si>
  <si>
    <t>常光　康弘</t>
  </si>
  <si>
    <t>プログラム学習による基礎電気工学　直流編（電気基礎講座1）</t>
    <rPh sb="5" eb="7">
      <t>ガクシュウ</t>
    </rPh>
    <rPh sb="10" eb="12">
      <t>キソ</t>
    </rPh>
    <rPh sb="12" eb="14">
      <t>デンキ</t>
    </rPh>
    <rPh sb="14" eb="16">
      <t>コウガク</t>
    </rPh>
    <rPh sb="17" eb="19">
      <t>チョクリュウ</t>
    </rPh>
    <rPh sb="19" eb="20">
      <t>ヘン</t>
    </rPh>
    <rPh sb="21" eb="23">
      <t>デンキ</t>
    </rPh>
    <rPh sb="23" eb="25">
      <t>キソ</t>
    </rPh>
    <rPh sb="25" eb="27">
      <t>コウザ</t>
    </rPh>
    <phoneticPr fontId="5"/>
  </si>
  <si>
    <t>廣済堂出版</t>
    <rPh sb="0" eb="3">
      <t>コウサイドウ</t>
    </rPh>
    <rPh sb="3" eb="5">
      <t>シュッパン</t>
    </rPh>
    <phoneticPr fontId="5"/>
  </si>
  <si>
    <t>プログラム学習による基礎電子工学　電子回路編1（電気基礎講座5）</t>
    <rPh sb="5" eb="7">
      <t>ガクシュウ</t>
    </rPh>
    <rPh sb="10" eb="12">
      <t>キソ</t>
    </rPh>
    <rPh sb="12" eb="14">
      <t>デンシ</t>
    </rPh>
    <rPh sb="14" eb="16">
      <t>コウガク</t>
    </rPh>
    <rPh sb="17" eb="19">
      <t>デンシ</t>
    </rPh>
    <rPh sb="19" eb="22">
      <t>カイロヘン</t>
    </rPh>
    <rPh sb="24" eb="26">
      <t>デンキ</t>
    </rPh>
    <rPh sb="26" eb="28">
      <t>キソ</t>
    </rPh>
    <rPh sb="28" eb="30">
      <t>コウザ</t>
    </rPh>
    <phoneticPr fontId="5"/>
  </si>
  <si>
    <t>プログラム学習による基礎電子工学　電子回路編2（電気基礎講座6）</t>
    <rPh sb="5" eb="7">
      <t>ガクシュウ</t>
    </rPh>
    <rPh sb="10" eb="12">
      <t>キソ</t>
    </rPh>
    <rPh sb="12" eb="14">
      <t>デンシ</t>
    </rPh>
    <rPh sb="14" eb="16">
      <t>コウガク</t>
    </rPh>
    <rPh sb="17" eb="19">
      <t>デンシ</t>
    </rPh>
    <rPh sb="19" eb="22">
      <t>カイロヘン</t>
    </rPh>
    <rPh sb="24" eb="26">
      <t>デンキ</t>
    </rPh>
    <rPh sb="26" eb="28">
      <t>キソ</t>
    </rPh>
    <rPh sb="28" eb="30">
      <t>コウザ</t>
    </rPh>
    <phoneticPr fontId="5"/>
  </si>
  <si>
    <t>図解つくる電子回路</t>
    <rPh sb="0" eb="2">
      <t>ズカイ</t>
    </rPh>
    <rPh sb="5" eb="7">
      <t>デンシ</t>
    </rPh>
    <rPh sb="7" eb="9">
      <t>カイロ</t>
    </rPh>
    <phoneticPr fontId="5"/>
  </si>
  <si>
    <t>オシロスコープ超入門</t>
    <rPh sb="7" eb="8">
      <t>チョウ</t>
    </rPh>
    <rPh sb="8" eb="10">
      <t>ニュウモン</t>
    </rPh>
    <phoneticPr fontId="5"/>
  </si>
  <si>
    <t>アドウィン</t>
    <phoneticPr fontId="5"/>
  </si>
  <si>
    <t>カップルーペ</t>
    <phoneticPr fontId="5"/>
  </si>
  <si>
    <t>新潟精機</t>
    <rPh sb="0" eb="2">
      <t>ニイガタ</t>
    </rPh>
    <rPh sb="2" eb="4">
      <t>セイキ</t>
    </rPh>
    <phoneticPr fontId="5"/>
  </si>
  <si>
    <t>電子システム工学科　2年</t>
    <rPh sb="0" eb="2">
      <t>デンシ</t>
    </rPh>
    <rPh sb="6" eb="7">
      <t>コウ</t>
    </rPh>
    <phoneticPr fontId="12"/>
  </si>
  <si>
    <t>ディジタル回路</t>
  </si>
  <si>
    <t>三堀　邦彦</t>
  </si>
  <si>
    <t>わかりやすい論理回路</t>
    <rPh sb="6" eb="8">
      <t>ロンリ</t>
    </rPh>
    <rPh sb="8" eb="10">
      <t>カイロ</t>
    </rPh>
    <phoneticPr fontId="5"/>
  </si>
  <si>
    <t>ディジタル回路演習</t>
    <phoneticPr fontId="5"/>
  </si>
  <si>
    <t>何　宜欣</t>
  </si>
  <si>
    <t>わかりやすい論理回路</t>
  </si>
  <si>
    <t>コロナ社</t>
  </si>
  <si>
    <t>プログラミング基礎及び演習Ⅱ</t>
  </si>
  <si>
    <t>渡邊　修 内田　健</t>
  </si>
  <si>
    <t>基礎電磁気学</t>
  </si>
  <si>
    <t>前山　利幸</t>
  </si>
  <si>
    <t>電気磁気学</t>
    <rPh sb="0" eb="2">
      <t>デンキ</t>
    </rPh>
    <rPh sb="2" eb="5">
      <t>ジキガク</t>
    </rPh>
    <phoneticPr fontId="5"/>
  </si>
  <si>
    <t>基礎電磁気学演習</t>
    <phoneticPr fontId="5"/>
  </si>
  <si>
    <t>電気・電子製図</t>
  </si>
  <si>
    <t>武子　雅一 小川　毅彦</t>
  </si>
  <si>
    <t>電気回路Ⅱ</t>
  </si>
  <si>
    <t>渡辺　裕二 常光　康弘</t>
  </si>
  <si>
    <t>電気回路Ⅱ演習</t>
    <phoneticPr fontId="5"/>
  </si>
  <si>
    <t>プログラム学習による基礎電気工学　電気回路編（電気基礎講座4）</t>
    <rPh sb="5" eb="7">
      <t>ガクシュウ</t>
    </rPh>
    <rPh sb="10" eb="12">
      <t>キソ</t>
    </rPh>
    <rPh sb="12" eb="14">
      <t>デンキ</t>
    </rPh>
    <rPh sb="14" eb="16">
      <t>コウガク</t>
    </rPh>
    <rPh sb="17" eb="19">
      <t>デンキ</t>
    </rPh>
    <rPh sb="19" eb="21">
      <t>カイロ</t>
    </rPh>
    <rPh sb="21" eb="22">
      <t>ヘン</t>
    </rPh>
    <rPh sb="23" eb="25">
      <t>デンキ</t>
    </rPh>
    <rPh sb="25" eb="27">
      <t>キソ</t>
    </rPh>
    <rPh sb="27" eb="29">
      <t>コウザ</t>
    </rPh>
    <phoneticPr fontId="5"/>
  </si>
  <si>
    <t>廣済堂出版</t>
    <rPh sb="0" eb="5">
      <t>コウサイドウシュッパン</t>
    </rPh>
    <phoneticPr fontId="5"/>
  </si>
  <si>
    <t>電子システム工学実験Ⅰ（電子・国コ電子）</t>
  </si>
  <si>
    <t>渡辺　裕二</t>
  </si>
  <si>
    <t>電子システム工学科　3年</t>
    <rPh sb="0" eb="2">
      <t>デンシ</t>
    </rPh>
    <rPh sb="6" eb="7">
      <t>コウ</t>
    </rPh>
    <phoneticPr fontId="12"/>
  </si>
  <si>
    <t>ディジタル信号処理</t>
    <phoneticPr fontId="5"/>
  </si>
  <si>
    <t>林　誠治</t>
  </si>
  <si>
    <t>ディジタル信号処理</t>
    <rPh sb="5" eb="7">
      <t>シンゴウ</t>
    </rPh>
    <rPh sb="7" eb="9">
      <t>ショリ</t>
    </rPh>
    <phoneticPr fontId="5"/>
  </si>
  <si>
    <t>プログラミング論Ｂ／プログラミング論Ⅱ</t>
  </si>
  <si>
    <t>小川　毅彦</t>
  </si>
  <si>
    <t>新・明解C言語で学ぶアルゴリズムとデータ構造　第2版</t>
    <rPh sb="0" eb="1">
      <t>シン</t>
    </rPh>
    <rPh sb="2" eb="4">
      <t>メイカイ</t>
    </rPh>
    <rPh sb="5" eb="7">
      <t>ゲンゴ</t>
    </rPh>
    <rPh sb="8" eb="9">
      <t>マナ</t>
    </rPh>
    <rPh sb="20" eb="22">
      <t>コウゾウ</t>
    </rPh>
    <rPh sb="23" eb="24">
      <t>ダイ</t>
    </rPh>
    <rPh sb="25" eb="26">
      <t>ハン</t>
    </rPh>
    <phoneticPr fontId="5"/>
  </si>
  <si>
    <t>SBクリエイティブ</t>
    <phoneticPr fontId="5"/>
  </si>
  <si>
    <t>昨年秋購入している可能性あり</t>
    <rPh sb="0" eb="2">
      <t>サクネン</t>
    </rPh>
    <rPh sb="2" eb="3">
      <t>アキ</t>
    </rPh>
    <rPh sb="3" eb="5">
      <t>コウニュウ</t>
    </rPh>
    <rPh sb="9" eb="12">
      <t>カノウセイ</t>
    </rPh>
    <phoneticPr fontId="5"/>
  </si>
  <si>
    <t>基礎から学ぶ人工知能の教科書</t>
    <rPh sb="0" eb="2">
      <t>キソ</t>
    </rPh>
    <rPh sb="4" eb="5">
      <t>マナ</t>
    </rPh>
    <rPh sb="6" eb="8">
      <t>ジンコウ</t>
    </rPh>
    <rPh sb="8" eb="10">
      <t>チノウ</t>
    </rPh>
    <rPh sb="11" eb="14">
      <t>キョウカショ</t>
    </rPh>
    <phoneticPr fontId="5"/>
  </si>
  <si>
    <t>マイクロコンピュータ</t>
  </si>
  <si>
    <t>福原　隆浩</t>
  </si>
  <si>
    <t>応用確率論</t>
  </si>
  <si>
    <t>回路設計Ⅱ</t>
  </si>
  <si>
    <t>長谷川　淳</t>
  </si>
  <si>
    <t>高周波・測定</t>
  </si>
  <si>
    <t>わかりやすい高周波技術入門</t>
    <rPh sb="6" eb="9">
      <t>コウシュウハ</t>
    </rPh>
    <rPh sb="9" eb="11">
      <t>ギジュツ</t>
    </rPh>
    <rPh sb="11" eb="13">
      <t>ニュウモン</t>
    </rPh>
    <phoneticPr fontId="5"/>
  </si>
  <si>
    <t>日刊工業新聞社</t>
    <rPh sb="0" eb="7">
      <t>ニッカンコウギョウシンブンシャ</t>
    </rPh>
    <phoneticPr fontId="5"/>
  </si>
  <si>
    <t>生体電子情報工学</t>
  </si>
  <si>
    <t>生体情報工学</t>
    <rPh sb="0" eb="2">
      <t>セイタイ</t>
    </rPh>
    <rPh sb="2" eb="4">
      <t>ジョウホウ</t>
    </rPh>
    <rPh sb="4" eb="6">
      <t>コウガク</t>
    </rPh>
    <phoneticPr fontId="5"/>
  </si>
  <si>
    <t>東京電機大学出版局</t>
    <rPh sb="0" eb="2">
      <t>トウキョウ</t>
    </rPh>
    <rPh sb="2" eb="5">
      <t>デンキダイ</t>
    </rPh>
    <rPh sb="5" eb="6">
      <t>ガク</t>
    </rPh>
    <rPh sb="6" eb="8">
      <t>シュッパン</t>
    </rPh>
    <rPh sb="8" eb="9">
      <t>キョク</t>
    </rPh>
    <phoneticPr fontId="5"/>
  </si>
  <si>
    <t>B</t>
  </si>
  <si>
    <t>通信方式</t>
  </si>
  <si>
    <t>木下　泰三</t>
  </si>
  <si>
    <t>電気機器学（電子）</t>
  </si>
  <si>
    <t>武子　雅一</t>
  </si>
  <si>
    <t>電子回路Ⅱ</t>
  </si>
  <si>
    <t>アナログ電子回路の基礎</t>
    <rPh sb="4" eb="6">
      <t>デンシ</t>
    </rPh>
    <rPh sb="6" eb="8">
      <t>カイロ</t>
    </rPh>
    <rPh sb="9" eb="11">
      <t>キソ</t>
    </rPh>
    <phoneticPr fontId="5"/>
  </si>
  <si>
    <t>電子材料・物性</t>
  </si>
  <si>
    <t>章　国強</t>
  </si>
  <si>
    <t>電子物性入門</t>
    <rPh sb="0" eb="2">
      <t>デンシ</t>
    </rPh>
    <rPh sb="2" eb="4">
      <t>ブッセイ</t>
    </rPh>
    <rPh sb="4" eb="6">
      <t>ニュウモン</t>
    </rPh>
    <phoneticPr fontId="5"/>
  </si>
  <si>
    <t>情報工学科</t>
    <rPh sb="0" eb="2">
      <t>ジョウホウ</t>
    </rPh>
    <rPh sb="2" eb="5">
      <t>コウガクカ</t>
    </rPh>
    <phoneticPr fontId="12"/>
  </si>
  <si>
    <t>情報工学科　１年</t>
    <rPh sb="0" eb="2">
      <t>ジョウホウ</t>
    </rPh>
    <rPh sb="2" eb="5">
      <t>コウガクカ</t>
    </rPh>
    <rPh sb="7" eb="8">
      <t>ネン</t>
    </rPh>
    <phoneticPr fontId="12"/>
  </si>
  <si>
    <t>コンピュータリテラシー　(情報A組・国コ情報)</t>
  </si>
  <si>
    <t>諸角　建</t>
  </si>
  <si>
    <t>コンピュータリテラシー　(情報B組)</t>
  </si>
  <si>
    <t>蓑原　隆</t>
  </si>
  <si>
    <t>情報工学概論（情報・国コ情報）</t>
  </si>
  <si>
    <t>早川　栄一</t>
  </si>
  <si>
    <t>情報工学概論（第2版）</t>
    <rPh sb="0" eb="2">
      <t>ジョウホウ</t>
    </rPh>
    <rPh sb="2" eb="4">
      <t>コウガク</t>
    </rPh>
    <rPh sb="4" eb="6">
      <t>ガイロン</t>
    </rPh>
    <rPh sb="7" eb="8">
      <t>ダイ</t>
    </rPh>
    <rPh sb="9" eb="10">
      <t>ハン</t>
    </rPh>
    <phoneticPr fontId="5"/>
  </si>
  <si>
    <t>プログラミングⅠ R組</t>
  </si>
  <si>
    <t>寺岡　丈博</t>
  </si>
  <si>
    <t>Java言語プログラミングレッスン　上　（第3版）</t>
    <rPh sb="4" eb="6">
      <t>ゲンゴ</t>
    </rPh>
    <rPh sb="18" eb="19">
      <t>ジョウ</t>
    </rPh>
    <rPh sb="21" eb="22">
      <t>ダイ</t>
    </rPh>
    <rPh sb="23" eb="24">
      <t>ハン</t>
    </rPh>
    <phoneticPr fontId="5"/>
  </si>
  <si>
    <t>プログラミングⅠ S組</t>
  </si>
  <si>
    <t>西田/ 藤堂/ 寺岡</t>
    <phoneticPr fontId="5"/>
  </si>
  <si>
    <t>SBクリエイティブ</t>
  </si>
  <si>
    <t>基礎ゼミ（情報・国コ情）</t>
  </si>
  <si>
    <t>アカデミック・スキルズ（第4版）</t>
    <rPh sb="12" eb="13">
      <t>ダイ</t>
    </rPh>
    <rPh sb="14" eb="15">
      <t>ハン</t>
    </rPh>
    <phoneticPr fontId="5"/>
  </si>
  <si>
    <t>慶應義塾大学出版会</t>
    <rPh sb="0" eb="6">
      <t>ケイオウギジュクダイガク</t>
    </rPh>
    <rPh sb="6" eb="9">
      <t>シュッパンカイ</t>
    </rPh>
    <phoneticPr fontId="5"/>
  </si>
  <si>
    <t>情報工学科　２年</t>
    <rPh sb="0" eb="2">
      <t>ジョウホウ</t>
    </rPh>
    <rPh sb="2" eb="5">
      <t>コウガクカ</t>
    </rPh>
    <rPh sb="7" eb="8">
      <t>ネン</t>
    </rPh>
    <phoneticPr fontId="12"/>
  </si>
  <si>
    <t>電子回路(情報)</t>
  </si>
  <si>
    <t>高橋　丈博</t>
  </si>
  <si>
    <t>基礎から学ぶ電気電子・情報通信工学</t>
    <rPh sb="0" eb="2">
      <t>キソ</t>
    </rPh>
    <rPh sb="4" eb="5">
      <t>マナ</t>
    </rPh>
    <rPh sb="6" eb="8">
      <t>デンキ</t>
    </rPh>
    <rPh sb="8" eb="10">
      <t>デンシ</t>
    </rPh>
    <rPh sb="11" eb="13">
      <t>ジョウホウ</t>
    </rPh>
    <rPh sb="13" eb="15">
      <t>ツウシン</t>
    </rPh>
    <rPh sb="15" eb="17">
      <t>コウガク</t>
    </rPh>
    <phoneticPr fontId="5"/>
  </si>
  <si>
    <t>プログラミング基礎Ⅱ</t>
  </si>
  <si>
    <t>西田　誠幸</t>
  </si>
  <si>
    <t>データリテラシー</t>
  </si>
  <si>
    <t>佐々木　整</t>
  </si>
  <si>
    <t>AIデータサイエンスリテラシー入門（基礎学習）　〔改訂新版〕</t>
    <rPh sb="15" eb="17">
      <t>ニュウモン</t>
    </rPh>
    <rPh sb="18" eb="20">
      <t>キソ</t>
    </rPh>
    <rPh sb="20" eb="22">
      <t>ガクシュウ</t>
    </rPh>
    <rPh sb="25" eb="27">
      <t>カイテイ</t>
    </rPh>
    <rPh sb="27" eb="29">
      <t>シンバン</t>
    </rPh>
    <phoneticPr fontId="5"/>
  </si>
  <si>
    <t>技術評論社</t>
    <rPh sb="0" eb="2">
      <t>ギジュツ</t>
    </rPh>
    <rPh sb="2" eb="5">
      <t>ヒョウロンシャ</t>
    </rPh>
    <phoneticPr fontId="5"/>
  </si>
  <si>
    <t>プログラミングⅡ A・B・C組</t>
    <phoneticPr fontId="5"/>
  </si>
  <si>
    <t>水野/島川/郭</t>
    <rPh sb="3" eb="5">
      <t>シマカワ</t>
    </rPh>
    <phoneticPr fontId="5"/>
  </si>
  <si>
    <t>本格学習Java入門（改訂3版）</t>
    <rPh sb="0" eb="2">
      <t>ホンカク</t>
    </rPh>
    <rPh sb="2" eb="4">
      <t>ガクシュウ</t>
    </rPh>
    <rPh sb="8" eb="10">
      <t>ニュウモン</t>
    </rPh>
    <rPh sb="11" eb="13">
      <t>カイテイ</t>
    </rPh>
    <rPh sb="14" eb="15">
      <t>ハン</t>
    </rPh>
    <phoneticPr fontId="5"/>
  </si>
  <si>
    <t>ゼロからわかるJava超入門</t>
    <rPh sb="11" eb="12">
      <t>チョウ</t>
    </rPh>
    <rPh sb="12" eb="14">
      <t>ニュウモン</t>
    </rPh>
    <phoneticPr fontId="5"/>
  </si>
  <si>
    <t>論理回路</t>
  </si>
  <si>
    <t>ディジタル回路設計とコンピュータアーキテクチャ〔ARM版〕</t>
    <rPh sb="5" eb="7">
      <t>カイロ</t>
    </rPh>
    <rPh sb="7" eb="9">
      <t>セッケイ</t>
    </rPh>
    <rPh sb="27" eb="28">
      <t>バン</t>
    </rPh>
    <phoneticPr fontId="5"/>
  </si>
  <si>
    <t>星雲社</t>
    <rPh sb="0" eb="2">
      <t>セイウン</t>
    </rPh>
    <rPh sb="2" eb="3">
      <t>シャ</t>
    </rPh>
    <phoneticPr fontId="5"/>
  </si>
  <si>
    <t>確率統計</t>
  </si>
  <si>
    <t>西垣　貴央</t>
  </si>
  <si>
    <t>データサイエンスのための確率統計</t>
    <rPh sb="12" eb="14">
      <t>カクリツ</t>
    </rPh>
    <rPh sb="14" eb="16">
      <t>トウケイ</t>
    </rPh>
    <phoneticPr fontId="5"/>
  </si>
  <si>
    <t>共立出版</t>
    <rPh sb="0" eb="4">
      <t>キョウリツシュッパン</t>
    </rPh>
    <phoneticPr fontId="5"/>
  </si>
  <si>
    <t>センサ工学(情報)</t>
  </si>
  <si>
    <t>奈良　茂夫</t>
  </si>
  <si>
    <t>センサ工学の基礎　第3版</t>
    <rPh sb="3" eb="5">
      <t>コウガク</t>
    </rPh>
    <rPh sb="6" eb="8">
      <t>キソ</t>
    </rPh>
    <rPh sb="9" eb="10">
      <t>ダイ</t>
    </rPh>
    <rPh sb="11" eb="12">
      <t>ハン</t>
    </rPh>
    <phoneticPr fontId="5"/>
  </si>
  <si>
    <t>トコトンやさしいセンサの本　第3版</t>
    <rPh sb="12" eb="13">
      <t>ホン</t>
    </rPh>
    <rPh sb="14" eb="15">
      <t>ダイ</t>
    </rPh>
    <rPh sb="16" eb="17">
      <t>ハン</t>
    </rPh>
    <phoneticPr fontId="5"/>
  </si>
  <si>
    <t>図解入門よくわかる最新センサ技術の基本と仕組み</t>
    <rPh sb="0" eb="2">
      <t>ズカイ</t>
    </rPh>
    <rPh sb="2" eb="4">
      <t>ニュウモン</t>
    </rPh>
    <rPh sb="9" eb="11">
      <t>サイシン</t>
    </rPh>
    <rPh sb="14" eb="16">
      <t>ギジュツ</t>
    </rPh>
    <rPh sb="17" eb="19">
      <t>キホン</t>
    </rPh>
    <rPh sb="20" eb="22">
      <t>シク</t>
    </rPh>
    <phoneticPr fontId="5"/>
  </si>
  <si>
    <t>秀和システム</t>
    <rPh sb="0" eb="2">
      <t>シュウワ</t>
    </rPh>
    <phoneticPr fontId="5"/>
  </si>
  <si>
    <t>情報工学科　３年</t>
    <rPh sb="0" eb="2">
      <t>ジョウホウ</t>
    </rPh>
    <rPh sb="2" eb="5">
      <t>コウガクカ</t>
    </rPh>
    <rPh sb="7" eb="8">
      <t>ネン</t>
    </rPh>
    <phoneticPr fontId="12"/>
  </si>
  <si>
    <t>自然言語処理</t>
  </si>
  <si>
    <t>情報工学と職業</t>
    <phoneticPr fontId="5"/>
  </si>
  <si>
    <t>永藤　直行</t>
  </si>
  <si>
    <t>通信工学(情報)</t>
    <phoneticPr fontId="5"/>
  </si>
  <si>
    <t>岩下　基</t>
  </si>
  <si>
    <t>情報通信工学</t>
    <rPh sb="0" eb="4">
      <t>ジョウホウツウシン</t>
    </rPh>
    <rPh sb="4" eb="6">
      <t>コウガク</t>
    </rPh>
    <phoneticPr fontId="5"/>
  </si>
  <si>
    <t>ロボット工学（情報）</t>
  </si>
  <si>
    <t>ロボット入門</t>
    <rPh sb="4" eb="6">
      <t>ニュウモン</t>
    </rPh>
    <phoneticPr fontId="5"/>
  </si>
  <si>
    <t>グラフィックスの理論</t>
  </si>
  <si>
    <t>藤堂　英樹</t>
  </si>
  <si>
    <t>ビジュアル情報処理　〔改訂新版〕</t>
    <rPh sb="5" eb="7">
      <t>ジョウホウ</t>
    </rPh>
    <rPh sb="7" eb="9">
      <t>ショリ</t>
    </rPh>
    <rPh sb="11" eb="13">
      <t>カイテイ</t>
    </rPh>
    <rPh sb="13" eb="15">
      <t>シンパン</t>
    </rPh>
    <phoneticPr fontId="5"/>
  </si>
  <si>
    <t>CG-ARTS</t>
    <phoneticPr fontId="5"/>
  </si>
  <si>
    <t>ソフトウェア工学／システム設計論</t>
    <phoneticPr fontId="5"/>
  </si>
  <si>
    <t>澄川　靖信</t>
  </si>
  <si>
    <t>ソフトウェア工学の基礎</t>
    <rPh sb="6" eb="8">
      <t>コウガク</t>
    </rPh>
    <rPh sb="9" eb="11">
      <t>キソ</t>
    </rPh>
    <phoneticPr fontId="5"/>
  </si>
  <si>
    <t>共立出版</t>
    <rPh sb="0" eb="2">
      <t>キョウリツ</t>
    </rPh>
    <rPh sb="2" eb="4">
      <t>シュッパン</t>
    </rPh>
    <phoneticPr fontId="5"/>
  </si>
  <si>
    <t>ソフトウェア工学演習／オブジェクト指向プログラミング</t>
  </si>
  <si>
    <t>デザイン学科</t>
    <rPh sb="4" eb="6">
      <t>ガッカ</t>
    </rPh>
    <phoneticPr fontId="12"/>
  </si>
  <si>
    <t>デザイン学科　１年</t>
    <rPh sb="4" eb="6">
      <t>ガッカ</t>
    </rPh>
    <rPh sb="8" eb="9">
      <t>ネン</t>
    </rPh>
    <phoneticPr fontId="12"/>
  </si>
  <si>
    <t>デジタルリテラシーⅠ／コンピュータリテラシー（ﾃﾞｻﾞｲﾝ･国ｺﾃﾞｻﾞｲﾝ）</t>
  </si>
  <si>
    <t>工藤　芳彰</t>
  </si>
  <si>
    <t>世界一わかりやすいIllustrator &amp; Photoshop　操作とデザインの教科書［改訂４版］</t>
  </si>
  <si>
    <t>技術評論社</t>
    <rPh sb="0" eb="5">
      <t>ギジュツヒョウロンシャ</t>
    </rPh>
    <phoneticPr fontId="5"/>
  </si>
  <si>
    <t>デザイン基礎Ａ・演習（ﾃﾞｻﾞｲﾝ・国ｺﾃﾞ）</t>
  </si>
  <si>
    <t>大島　直樹 /小出　昌二</t>
    <phoneticPr fontId="5"/>
  </si>
  <si>
    <t>デザイン入門教室〔特別講義〕　増補改訂版</t>
    <rPh sb="4" eb="6">
      <t>ニュウモン</t>
    </rPh>
    <rPh sb="6" eb="8">
      <t>キョウシツ</t>
    </rPh>
    <rPh sb="9" eb="11">
      <t>トクベツ</t>
    </rPh>
    <rPh sb="11" eb="13">
      <t>コウギ</t>
    </rPh>
    <rPh sb="15" eb="17">
      <t>ゾウホ</t>
    </rPh>
    <rPh sb="17" eb="20">
      <t>カイテイバン</t>
    </rPh>
    <phoneticPr fontId="5"/>
  </si>
  <si>
    <t>デザイン学科　２年</t>
    <rPh sb="4" eb="6">
      <t>ガッカ</t>
    </rPh>
    <rPh sb="8" eb="9">
      <t>ネン</t>
    </rPh>
    <phoneticPr fontId="12"/>
  </si>
  <si>
    <t>色彩計画</t>
    <phoneticPr fontId="5"/>
  </si>
  <si>
    <t>大給　麻央</t>
  </si>
  <si>
    <t>色彩検定公式テキスト　2級編</t>
    <rPh sb="0" eb="2">
      <t>シキサイ</t>
    </rPh>
    <rPh sb="2" eb="4">
      <t>ケンテイ</t>
    </rPh>
    <rPh sb="4" eb="6">
      <t>コウシキ</t>
    </rPh>
    <rPh sb="12" eb="13">
      <t>キュウ</t>
    </rPh>
    <rPh sb="13" eb="14">
      <t>ヘン</t>
    </rPh>
    <phoneticPr fontId="5"/>
  </si>
  <si>
    <t>色彩検定協会</t>
    <rPh sb="0" eb="2">
      <t>シキサイ</t>
    </rPh>
    <rPh sb="2" eb="4">
      <t>ケンテイ</t>
    </rPh>
    <rPh sb="4" eb="6">
      <t>キョウカイ</t>
    </rPh>
    <phoneticPr fontId="5"/>
  </si>
  <si>
    <t>デザイン史</t>
  </si>
  <si>
    <t>カラー版　図説世界デザインの歴史</t>
  </si>
  <si>
    <t>学芸出版社</t>
    <rPh sb="0" eb="2">
      <t>ガクゲイ</t>
    </rPh>
    <rPh sb="2" eb="5">
      <t>シュッパンシャ</t>
    </rPh>
    <phoneticPr fontId="5"/>
  </si>
  <si>
    <t>ユーザエクスペリエンスデザイン</t>
  </si>
  <si>
    <t>森岡　大輔</t>
  </si>
  <si>
    <t>UXデザインの教科書</t>
    <rPh sb="7" eb="10">
      <t>キョウカショ</t>
    </rPh>
    <phoneticPr fontId="5"/>
  </si>
  <si>
    <t>丸善出版</t>
    <rPh sb="0" eb="2">
      <t>マルゼン</t>
    </rPh>
    <rPh sb="2" eb="4">
      <t>シュッパン</t>
    </rPh>
    <phoneticPr fontId="5"/>
  </si>
  <si>
    <t>ユーザビリティエンジニアリング　第2版</t>
    <rPh sb="16" eb="17">
      <t>ダイ</t>
    </rPh>
    <rPh sb="18" eb="19">
      <t>ハン</t>
    </rPh>
    <phoneticPr fontId="5"/>
  </si>
  <si>
    <t>デザイン学科　３年</t>
    <rPh sb="4" eb="6">
      <t>ガッカ</t>
    </rPh>
    <rPh sb="8" eb="9">
      <t>ネン</t>
    </rPh>
    <phoneticPr fontId="12"/>
  </si>
  <si>
    <t>ソーシャルデザイン論</t>
  </si>
  <si>
    <t>忘れられた日本人（岩波文庫）</t>
  </si>
  <si>
    <t>持続可能な地域の作り方</t>
  </si>
  <si>
    <t>英治出版</t>
    <rPh sb="0" eb="2">
      <t>エイジ</t>
    </rPh>
    <rPh sb="2" eb="4">
      <t>シュッパン</t>
    </rPh>
    <phoneticPr fontId="5"/>
  </si>
  <si>
    <t>工学部英語等</t>
    <rPh sb="0" eb="3">
      <t>コウガクブ</t>
    </rPh>
    <rPh sb="3" eb="5">
      <t>エイゴ</t>
    </rPh>
    <rPh sb="5" eb="6">
      <t>トウ</t>
    </rPh>
    <phoneticPr fontId="12"/>
  </si>
  <si>
    <t>工学部英語　１年</t>
    <rPh sb="0" eb="3">
      <t>コウガクブ</t>
    </rPh>
    <rPh sb="3" eb="5">
      <t>エイゴ</t>
    </rPh>
    <rPh sb="7" eb="8">
      <t>ネン</t>
    </rPh>
    <phoneticPr fontId="12"/>
  </si>
  <si>
    <t>English Basic L&amp;S Ⅰ 1組（機械）</t>
  </si>
  <si>
    <t>マクコネル　ポール</t>
  </si>
  <si>
    <t>Q：Skills for Success 4th Edition Level 1　Listening &amp; Speaking</t>
    <phoneticPr fontId="5"/>
  </si>
  <si>
    <t>Oxford</t>
  </si>
  <si>
    <t>English Basic R&amp;W Ⅰ 1組（機械･国コ機電）</t>
  </si>
  <si>
    <t>小舘　美彦</t>
  </si>
  <si>
    <t>Reading Explorer Foundations</t>
    <phoneticPr fontId="5"/>
  </si>
  <si>
    <t>Cengage</t>
    <phoneticPr fontId="5"/>
  </si>
  <si>
    <t>Step-up Skills for the TOEIC Listening and Reading Test Level 1</t>
    <phoneticPr fontId="5"/>
  </si>
  <si>
    <t>朝日出版社</t>
    <rPh sb="0" eb="2">
      <t>アサヒ</t>
    </rPh>
    <rPh sb="2" eb="5">
      <t>シュッパンシャ</t>
    </rPh>
    <phoneticPr fontId="5"/>
  </si>
  <si>
    <t>English Basic L&amp;S Ⅰ 2組（機械）</t>
  </si>
  <si>
    <t>吉田　由美子</t>
  </si>
  <si>
    <t>Let's Read Aloud &amp; Learn English for Science</t>
    <phoneticPr fontId="5"/>
  </si>
  <si>
    <t>成美堂</t>
    <rPh sb="0" eb="3">
      <t>セイビドウ</t>
    </rPh>
    <phoneticPr fontId="5"/>
  </si>
  <si>
    <t>English Basic R&amp;W Ⅰ 2組（機械）</t>
  </si>
  <si>
    <t>ジョーサム　キトス</t>
  </si>
  <si>
    <t>English Basic L&amp;S Ⅰ 3組（機械）</t>
  </si>
  <si>
    <t>矢倉　眞一</t>
  </si>
  <si>
    <t>English Basic R&amp;W Ⅰ 3組（機械）</t>
  </si>
  <si>
    <t>半田　涼太</t>
  </si>
  <si>
    <t>English Primer 〈Revised Edition〉</t>
    <phoneticPr fontId="5"/>
  </si>
  <si>
    <t>南雲堂</t>
    <rPh sb="0" eb="3">
      <t>ナンウンドウ</t>
    </rPh>
    <phoneticPr fontId="5"/>
  </si>
  <si>
    <t>English Basic L&amp;S Ⅰ 1組（電子・国コ機電デ）</t>
  </si>
  <si>
    <t>小菅　ボビーリー</t>
  </si>
  <si>
    <t>Our Wonder-Filled World</t>
    <phoneticPr fontId="5"/>
  </si>
  <si>
    <t>English Basic R&amp;W Ⅰ 1組（電子）</t>
  </si>
  <si>
    <t>English Basic L&amp;S Ⅰ 2組（電子）</t>
  </si>
  <si>
    <t>Hear Me Out 1</t>
    <phoneticPr fontId="5"/>
  </si>
  <si>
    <t>English Basic R&amp;W Ⅰ 2組（電子）</t>
  </si>
  <si>
    <t>大森　裕二</t>
  </si>
  <si>
    <t>Global Gate Intermediate</t>
    <phoneticPr fontId="5"/>
  </si>
  <si>
    <t>English Basic L&amp;S Ⅰ 3組（電子）</t>
  </si>
  <si>
    <t>岡田　奈緒美</t>
  </si>
  <si>
    <t>コミュニケーションのための実践演習　Book 1（初級編）</t>
    <rPh sb="13" eb="15">
      <t>ジッセン</t>
    </rPh>
    <rPh sb="15" eb="17">
      <t>エンシュウ</t>
    </rPh>
    <rPh sb="25" eb="28">
      <t>ショキュウヘン</t>
    </rPh>
    <phoneticPr fontId="5"/>
  </si>
  <si>
    <t>English Basic R&amp;W Ⅰ 3組（電子）</t>
  </si>
  <si>
    <t>Reading and Vocabulary Development 1</t>
    <phoneticPr fontId="5"/>
  </si>
  <si>
    <t>English Basic L&amp;S Ⅰ 1組（情報）</t>
  </si>
  <si>
    <t>English Basic R&amp;W Ⅰ 1組（情報･国ｺ情）</t>
  </si>
  <si>
    <t xml:space="preserve">Q：Skills for Success 4th Edition Level 1　Reading &amp; Writing </t>
    <phoneticPr fontId="5"/>
  </si>
  <si>
    <t>English Basic L&amp;S Ⅰ 2組（情報）</t>
  </si>
  <si>
    <t>ロイド、スティーブン</t>
  </si>
  <si>
    <t>English Basic R&amp;W Ⅰ 2組（情報）</t>
  </si>
  <si>
    <t>English Basic L&amp;S Ⅰ 3組（情報）</t>
  </si>
  <si>
    <t>Hear Me Out 1</t>
  </si>
  <si>
    <t>Cengage</t>
  </si>
  <si>
    <t>English Basic R&amp;W Ⅰ 3組（情報）</t>
  </si>
  <si>
    <t>English Basic L&amp;S Ⅰ 4組（情報）</t>
  </si>
  <si>
    <t>Business Encounters</t>
    <phoneticPr fontId="5"/>
  </si>
  <si>
    <t>English Basic R&amp;W Ⅰ 4組（情報）</t>
  </si>
  <si>
    <t>竪谷　宏一</t>
  </si>
  <si>
    <t>総合力をみがく基礎英文法</t>
    <rPh sb="0" eb="3">
      <t>ソウゴウリョク</t>
    </rPh>
    <rPh sb="7" eb="9">
      <t>キソ</t>
    </rPh>
    <rPh sb="9" eb="12">
      <t>エイブンポウ</t>
    </rPh>
    <phoneticPr fontId="5"/>
  </si>
  <si>
    <t>朝日出版社</t>
    <rPh sb="0" eb="5">
      <t>アサヒシュッパンシャ</t>
    </rPh>
    <phoneticPr fontId="5"/>
  </si>
  <si>
    <t>English Basic L&amp;S Ⅰ 1組（デザイン･国コ情報）</t>
  </si>
  <si>
    <t>English Basic R&amp;W Ⅰ 1組（デザイン・国ｺﾃﾞｻﾞｲﾝ）</t>
  </si>
  <si>
    <t>小島　和枝</t>
  </si>
  <si>
    <t>観光・海外旅行のためのコミュニケーション演習</t>
    <rPh sb="0" eb="2">
      <t>カンコウ</t>
    </rPh>
    <rPh sb="3" eb="5">
      <t>カイガイ</t>
    </rPh>
    <rPh sb="5" eb="7">
      <t>リョコウ</t>
    </rPh>
    <rPh sb="20" eb="22">
      <t>エンシュウ</t>
    </rPh>
    <phoneticPr fontId="5"/>
  </si>
  <si>
    <t>English Basic L&amp;S Ⅰ 2組（デザイン）</t>
  </si>
  <si>
    <t>English Basic R&amp;W Ⅰ 2組（デザイン）</t>
  </si>
  <si>
    <t>Q：Skills for Success 4th Edition Intro　Reading &amp; Writing</t>
    <phoneticPr fontId="5"/>
  </si>
  <si>
    <t>Oxford</t>
    <phoneticPr fontId="5"/>
  </si>
  <si>
    <t>English Basic L&amp;S Ⅰ 3組（デザイン）</t>
  </si>
  <si>
    <t>English Basic R&amp;W Ⅰ 3組（デザイン）</t>
  </si>
  <si>
    <t>工学部英語　２年</t>
    <rPh sb="0" eb="3">
      <t>コウガクブ</t>
    </rPh>
    <rPh sb="3" eb="5">
      <t>エイゴ</t>
    </rPh>
    <rPh sb="7" eb="8">
      <t>ネン</t>
    </rPh>
    <phoneticPr fontId="12"/>
  </si>
  <si>
    <t>English Intermediate L&amp;S Ⅰ 1組（機械）</t>
  </si>
  <si>
    <t xml:space="preserve">Q：Skills for Success 4th Edition Level 2　Listening &amp; Speaking </t>
    <phoneticPr fontId="5"/>
  </si>
  <si>
    <t>English Intermediate R&amp;W Ⅰ 1組（機械・国ｺ機）</t>
  </si>
  <si>
    <t>English Intermediate L&amp;S Ⅰ 2組（機械）</t>
  </si>
  <si>
    <t>音のルールから学ぶ大学生のリスニングドリル</t>
    <rPh sb="0" eb="1">
      <t>オト</t>
    </rPh>
    <rPh sb="7" eb="8">
      <t>マナ</t>
    </rPh>
    <rPh sb="9" eb="12">
      <t>ダイガクセイ</t>
    </rPh>
    <phoneticPr fontId="5"/>
  </si>
  <si>
    <t>English Intermediate R&amp;W Ⅰ 2組（機械）</t>
  </si>
  <si>
    <t>Global Gate Intermediate</t>
  </si>
  <si>
    <t>English Intermediate L&amp;S Ⅰ 3組（機械）</t>
  </si>
  <si>
    <t>Hear Me Out 2</t>
    <phoneticPr fontId="5"/>
  </si>
  <si>
    <t>English Intermediate R&amp;W Ⅰ 3組（機械）</t>
  </si>
  <si>
    <t>Reading Success 2</t>
    <phoneticPr fontId="5"/>
  </si>
  <si>
    <t>English Intermediate L&amp;S Ⅰ 1組（電子･国コ）</t>
  </si>
  <si>
    <t>English Intermediate R&amp;W Ⅰ 1組（電子）</t>
  </si>
  <si>
    <t>English Intermediate L&amp;S Ⅰ 2組（電子）</t>
  </si>
  <si>
    <t>English Intermediate R&amp;W Ⅰ 2組（電子）</t>
  </si>
  <si>
    <t>A New Look at the World</t>
    <phoneticPr fontId="5"/>
  </si>
  <si>
    <t>金星堂</t>
    <rPh sb="0" eb="2">
      <t>キンセイ</t>
    </rPh>
    <rPh sb="2" eb="3">
      <t>ドウ</t>
    </rPh>
    <phoneticPr fontId="5"/>
  </si>
  <si>
    <t>English Intermediate L&amp;S Ⅰ 3組（電子）</t>
  </si>
  <si>
    <t>English Intermediate R&amp;W Ⅰ 3組（電子）</t>
  </si>
  <si>
    <t>New Connection Book 1</t>
    <phoneticPr fontId="5"/>
  </si>
  <si>
    <t>English Intermediate L&amp;S Ⅰ 1組（情報）</t>
  </si>
  <si>
    <t>English Intermediate R&amp;W Ⅰ 1組（情報・国ｺ情）</t>
  </si>
  <si>
    <t xml:space="preserve">Q：Skills for Success 4th Edition Level 2　Reading &amp; Writing </t>
    <phoneticPr fontId="5"/>
  </si>
  <si>
    <t>English Intermediate L&amp;S Ⅰ 2組（情報）</t>
  </si>
  <si>
    <t>English Intermediate R&amp;W Ⅰ 2組（情報）</t>
  </si>
  <si>
    <t>English Intermediate L&amp;S Ⅰ 3組（情報）</t>
  </si>
  <si>
    <t>English Firsthand 1 (5th Edition)</t>
    <phoneticPr fontId="5"/>
  </si>
  <si>
    <t>Pearson</t>
    <phoneticPr fontId="5"/>
  </si>
  <si>
    <t>English Intermediate R&amp;W Ⅰ 3組（情報）</t>
  </si>
  <si>
    <t>New Connection Book 1</t>
  </si>
  <si>
    <t>English Intermediate L&amp;S Ⅰ 4組（情報）</t>
  </si>
  <si>
    <t>English Intermediate R&amp;W Ⅰ 4組（情報）</t>
  </si>
  <si>
    <t>Basic Literacy for the Sciences</t>
    <phoneticPr fontId="5"/>
  </si>
  <si>
    <t>English Intermediate L&amp;S Ⅰ 1組（ﾃﾞｻﾞｲﾝ・国ｺ情報ﾃﾞｻﾞｲﾝ）</t>
  </si>
  <si>
    <t>Global Perspectives Listening &amp; Speaking Book 2</t>
    <phoneticPr fontId="5"/>
  </si>
  <si>
    <t>English Intermediate R&amp;W Ⅰ 1組（ﾃﾞｻﾞｲﾝ・国ｺﾃﾞ）</t>
  </si>
  <si>
    <t>English Intermediate L&amp;S Ⅰ 2組（デザイン）</t>
  </si>
  <si>
    <t>English Intermediate R&amp;W Ⅰ 2組（デザイン）</t>
  </si>
  <si>
    <t>English Intermediate L&amp;S Ⅰ 3組（デザイン）</t>
  </si>
  <si>
    <t>Put Your English into Action</t>
    <phoneticPr fontId="5"/>
  </si>
  <si>
    <t>三修社</t>
    <rPh sb="0" eb="2">
      <t>サンシュウ</t>
    </rPh>
    <rPh sb="2" eb="3">
      <t>シャ</t>
    </rPh>
    <phoneticPr fontId="5"/>
  </si>
  <si>
    <t>English Intermediate R&amp;W Ⅰ 3組（デザイン）</t>
  </si>
  <si>
    <t>Reading Success 2</t>
  </si>
  <si>
    <t>English Intermediate L&amp;S Ⅱ（国コ）</t>
  </si>
  <si>
    <t>English Intermediate R&amp;W Ⅱ(国コ)</t>
  </si>
  <si>
    <t>工学部英語（国際コース）</t>
    <rPh sb="0" eb="3">
      <t>コウガクブ</t>
    </rPh>
    <rPh sb="3" eb="5">
      <t>エイゴ</t>
    </rPh>
    <rPh sb="6" eb="8">
      <t>コクサイ</t>
    </rPh>
    <phoneticPr fontId="12"/>
  </si>
  <si>
    <t>Academic Skills A（国際コース）</t>
  </si>
  <si>
    <t>オラグボイエガ　コラウオレ　ワジリ</t>
  </si>
  <si>
    <t>Unlock 3 Listening,Speaking and Critical Thinking</t>
    <phoneticPr fontId="5"/>
  </si>
  <si>
    <t>Cambridge</t>
    <phoneticPr fontId="5"/>
  </si>
  <si>
    <t>Computer Literacy in English A（国際コース）</t>
  </si>
  <si>
    <t>Mathematics in English A（国際コース）</t>
  </si>
  <si>
    <t>Physics in English Ａ</t>
  </si>
  <si>
    <t>Science and Technology in English A（国際コース）</t>
  </si>
  <si>
    <t>Fundamental Science in English 1</t>
    <phoneticPr fontId="5"/>
  </si>
  <si>
    <t>Special Topics in Engineering A（国際コース）</t>
  </si>
  <si>
    <t>Cambridge English for Engineering</t>
    <phoneticPr fontId="5"/>
  </si>
  <si>
    <t>Test Preparation Ⅰ－Ａ　（国際コース）</t>
  </si>
  <si>
    <t>Test Preparation Ⅰ－Ｂ  （国際コース）</t>
  </si>
  <si>
    <t>選択英語　（前期）</t>
    <rPh sb="0" eb="2">
      <t>センタク</t>
    </rPh>
    <rPh sb="2" eb="4">
      <t>エイゴ</t>
    </rPh>
    <rPh sb="6" eb="8">
      <t>ゼンキ</t>
    </rPh>
    <phoneticPr fontId="12"/>
  </si>
  <si>
    <t>ＥＳＰ Ａ／ＥＳＰ Ⅰ 1組（機械）</t>
  </si>
  <si>
    <t>ＥＳＰ Ａ／ＥＳＰ Ⅰ 2組（機械）</t>
  </si>
  <si>
    <t>ＥＳＰ Ａ／ＥＳＰ Ⅰ 1組（電子）</t>
  </si>
  <si>
    <t>有馬　弥子</t>
  </si>
  <si>
    <t>Science for Tomorrow</t>
    <phoneticPr fontId="5"/>
  </si>
  <si>
    <t>ＥＳＰ Ａ／ＥＳＰ Ⅰ 2組（電子）</t>
  </si>
  <si>
    <t>VOA Science &amp; Technology Report</t>
    <phoneticPr fontId="5"/>
  </si>
  <si>
    <t>ＥＳＰ Ａ／ＥＳＰ Ⅰ 1組（情報）</t>
  </si>
  <si>
    <t xml:space="preserve">Science Talk </t>
    <phoneticPr fontId="5"/>
  </si>
  <si>
    <t>ＥＳＰ Ａ／ ＥＳＰ Ⅰ 2組（情報）</t>
  </si>
  <si>
    <t>ＥＳＰ Ａ／ ＥＳＰ Ⅰ 1組（デザイン）</t>
  </si>
  <si>
    <t>理工系学生のための基礎英語　1</t>
    <rPh sb="0" eb="3">
      <t>リコウケイ</t>
    </rPh>
    <rPh sb="3" eb="5">
      <t>ガクセイ</t>
    </rPh>
    <rPh sb="9" eb="11">
      <t>キソ</t>
    </rPh>
    <rPh sb="11" eb="13">
      <t>エイゴ</t>
    </rPh>
    <phoneticPr fontId="5"/>
  </si>
  <si>
    <t>ＥＳＰ Ａ／ ＥＳＰ Ⅰ 2組（デザイン）</t>
  </si>
  <si>
    <t>Developing Academic English Intermediate</t>
    <phoneticPr fontId="5"/>
  </si>
  <si>
    <t>再履英語</t>
    <rPh sb="0" eb="1">
      <t>サイ</t>
    </rPh>
    <rPh sb="1" eb="2">
      <t>クツ</t>
    </rPh>
    <rPh sb="2" eb="4">
      <t>エイゴ</t>
    </rPh>
    <phoneticPr fontId="12"/>
  </si>
  <si>
    <t>(再)English Basic L&amp;S Ⅰ</t>
  </si>
  <si>
    <t>(再)English Basic R&amp;W Ⅰ</t>
  </si>
  <si>
    <t>(再)English Intermediate L&amp;S Ⅰ</t>
  </si>
  <si>
    <t>田中　洋子</t>
  </si>
  <si>
    <t>ポップスでスタート！基礎英語　</t>
    <rPh sb="10" eb="12">
      <t>キソ</t>
    </rPh>
    <rPh sb="12" eb="14">
      <t>エイゴ</t>
    </rPh>
    <phoneticPr fontId="5"/>
  </si>
  <si>
    <t>(再)English Intermediate R&amp;W Ⅰ</t>
  </si>
  <si>
    <t>スヌーピーと学ぶ英文法と表現・読解　</t>
    <rPh sb="6" eb="7">
      <t>マナ</t>
    </rPh>
    <rPh sb="8" eb="11">
      <t>エイブンポウ</t>
    </rPh>
    <rPh sb="12" eb="14">
      <t>ヒョウゲン</t>
    </rPh>
    <rPh sb="15" eb="17">
      <t>ドッカイ</t>
    </rPh>
    <phoneticPr fontId="5"/>
  </si>
  <si>
    <t>自由科目</t>
    <rPh sb="0" eb="2">
      <t>ジユウ</t>
    </rPh>
    <rPh sb="2" eb="4">
      <t>カモク</t>
    </rPh>
    <phoneticPr fontId="12"/>
  </si>
  <si>
    <t>English Workshop A／English WorkshopⅠ</t>
  </si>
  <si>
    <t>ドイツ語Ⅰ</t>
  </si>
  <si>
    <t>荻原　耕平</t>
  </si>
  <si>
    <t>ドイツ語インフォメーションneu2</t>
    <rPh sb="3" eb="4">
      <t>ゴ</t>
    </rPh>
    <phoneticPr fontId="5"/>
  </si>
  <si>
    <t>大学院</t>
    <rPh sb="0" eb="3">
      <t>ダイガクイン</t>
    </rPh>
    <phoneticPr fontId="5"/>
  </si>
  <si>
    <t>制御工学特論</t>
    <rPh sb="0" eb="2">
      <t>セイギョ</t>
    </rPh>
    <rPh sb="2" eb="4">
      <t>コウガク</t>
    </rPh>
    <rPh sb="4" eb="5">
      <t>トク</t>
    </rPh>
    <rPh sb="5" eb="6">
      <t>ロン</t>
    </rPh>
    <phoneticPr fontId="5"/>
  </si>
  <si>
    <t>はじめての制御工学　改訂第2版</t>
    <rPh sb="5" eb="7">
      <t>セイギョ</t>
    </rPh>
    <rPh sb="7" eb="9">
      <t>コウガク</t>
    </rPh>
    <rPh sb="10" eb="12">
      <t>カイテイ</t>
    </rPh>
    <rPh sb="12" eb="13">
      <t>ダイ</t>
    </rPh>
    <rPh sb="14" eb="15">
      <t>ハン</t>
    </rPh>
    <phoneticPr fontId="5"/>
  </si>
  <si>
    <t>実験統計分析特別演習</t>
    <rPh sb="0" eb="2">
      <t>ジッケン</t>
    </rPh>
    <rPh sb="2" eb="4">
      <t>トウケイ</t>
    </rPh>
    <rPh sb="4" eb="6">
      <t>ブンセキ</t>
    </rPh>
    <rPh sb="6" eb="8">
      <t>トクベツ</t>
    </rPh>
    <rPh sb="8" eb="10">
      <t>エンシュウ</t>
    </rPh>
    <phoneticPr fontId="5"/>
  </si>
  <si>
    <t>4Steps エクセル統計　第5版</t>
    <rPh sb="11" eb="13">
      <t>トウケイ</t>
    </rPh>
    <rPh sb="14" eb="15">
      <t>ダイ</t>
    </rPh>
    <rPh sb="16" eb="17">
      <t>ハン</t>
    </rPh>
    <phoneticPr fontId="5"/>
  </si>
  <si>
    <t>電子応用工学特論</t>
    <rPh sb="0" eb="2">
      <t>デンシ</t>
    </rPh>
    <rPh sb="2" eb="4">
      <t>オウヨウ</t>
    </rPh>
    <rPh sb="4" eb="6">
      <t>コウガク</t>
    </rPh>
    <rPh sb="6" eb="7">
      <t>トク</t>
    </rPh>
    <rPh sb="7" eb="8">
      <t>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</si>
</sst>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indexed="8"/>
      <name val="游ゴシック"/>
      <family val="2"/>
      <scheme val="minor"/>
    </font>
    <font>
      <sz val="11"/>
      <name val="明朝"/>
      <charset val="128"/>
    </font>
    <font>
      <b/>
      <sz val="11"/>
      <color indexed="8"/>
      <name val="游ゴシック"/>
      <family val="2"/>
      <scheme val="minor"/>
    </font>
    <font>
      <b/>
      <sz val="9"/>
      <name val="游ゴシック"/>
      <family val="3"/>
      <charset val="128"/>
      <scheme val="minor"/>
    </font>
    <font>
      <sz val="11"/>
      <color rgb="FF0000FF"/>
      <name val="ＭＳ Ｐゴシック"/>
      <family val="3"/>
      <charset val="128"/>
    </font>
    <font>
      <sz val="11"/>
      <name val="明朝"/>
      <family val="3"/>
      <charset val="128"/>
    </font>
    <font>
      <sz val="9"/>
      <color theme="1"/>
      <name val="游ゴシック"/>
      <family val="2"/>
      <scheme val="minor"/>
    </font>
    <font>
      <b/>
      <sz val="14"/>
      <color theme="0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ck">
        <color indexed="17"/>
      </left>
      <right/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/>
      <bottom style="thick">
        <color rgb="FF008000"/>
      </bottom>
      <diagonal/>
    </border>
    <border>
      <left style="thick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thick">
        <color rgb="FF008000"/>
      </right>
      <top style="thick">
        <color rgb="FF008000"/>
      </top>
      <bottom style="medium">
        <color rgb="FF008000"/>
      </bottom>
      <diagonal/>
    </border>
    <border>
      <left style="thick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/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thick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medium">
        <color rgb="FF008000"/>
      </left>
      <right/>
      <top style="thin">
        <color rgb="FF008000"/>
      </top>
      <bottom style="thick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dashed">
        <color rgb="FF008000"/>
      </left>
      <right style="medium">
        <color rgb="FF008000"/>
      </right>
      <top/>
      <bottom style="thin">
        <color rgb="FF008000"/>
      </bottom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ck">
        <color rgb="FF008000"/>
      </left>
      <right style="medium">
        <color rgb="FF008000"/>
      </right>
      <top style="thick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ck">
        <color rgb="FF008000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ck">
        <color rgb="FF008000"/>
      </top>
      <bottom style="thin">
        <color rgb="FF008000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91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38" fontId="4" fillId="0" borderId="0" xfId="1" applyFont="1" applyFill="1" applyAlignment="1">
      <alignment vertical="center" shrinkToFit="1"/>
    </xf>
    <xf numFmtId="38" fontId="4" fillId="0" borderId="0" xfId="1" applyFont="1" applyFill="1">
      <alignment vertical="center"/>
    </xf>
    <xf numFmtId="0" fontId="4" fillId="0" borderId="0" xfId="0" applyFont="1">
      <alignment vertical="center"/>
    </xf>
    <xf numFmtId="0" fontId="9" fillId="2" borderId="1" xfId="2" applyFont="1" applyFill="1" applyBorder="1" applyAlignment="1">
      <alignment horizontal="center" vertical="center" shrinkToFit="1"/>
    </xf>
    <xf numFmtId="0" fontId="9" fillId="2" borderId="0" xfId="2" applyFont="1" applyFill="1" applyAlignment="1">
      <alignment horizontal="center" vertical="center" shrinkToFit="1"/>
    </xf>
    <xf numFmtId="0" fontId="8" fillId="0" borderId="0" xfId="2"/>
    <xf numFmtId="0" fontId="9" fillId="0" borderId="0" xfId="2" applyFont="1" applyAlignment="1">
      <alignment horizontal="center" shrinkToFit="1"/>
    </xf>
    <xf numFmtId="0" fontId="10" fillId="0" borderId="0" xfId="2" applyFont="1" applyAlignment="1">
      <alignment horizontal="center" shrinkToFit="1"/>
    </xf>
    <xf numFmtId="38" fontId="9" fillId="0" borderId="0" xfId="3" applyFont="1" applyFill="1" applyBorder="1" applyAlignment="1">
      <alignment horizontal="center" shrinkToFit="1"/>
    </xf>
    <xf numFmtId="0" fontId="11" fillId="0" borderId="0" xfId="4" applyFont="1" applyAlignment="1">
      <alignment shrinkToFit="1"/>
    </xf>
    <xf numFmtId="0" fontId="13" fillId="0" borderId="0" xfId="4" applyFont="1" applyAlignment="1">
      <alignment shrinkToFit="1"/>
    </xf>
    <xf numFmtId="0" fontId="13" fillId="0" borderId="0" xfId="4" applyFont="1" applyAlignment="1"/>
    <xf numFmtId="0" fontId="14" fillId="0" borderId="0" xfId="4" applyFont="1" applyAlignment="1">
      <alignment shrinkToFit="1"/>
    </xf>
    <xf numFmtId="0" fontId="13" fillId="0" borderId="0" xfId="4" applyFont="1" applyAlignment="1">
      <alignment horizontal="center" shrinkToFit="1"/>
    </xf>
    <xf numFmtId="0" fontId="14" fillId="0" borderId="0" xfId="4" applyFont="1" applyAlignment="1">
      <alignment horizontal="center" shrinkToFit="1"/>
    </xf>
    <xf numFmtId="38" fontId="13" fillId="0" borderId="0" xfId="3" applyFont="1" applyFill="1" applyAlignment="1">
      <alignment shrinkToFit="1"/>
    </xf>
    <xf numFmtId="38" fontId="15" fillId="0" borderId="0" xfId="3" applyFont="1" applyFill="1" applyAlignment="1">
      <alignment shrinkToFit="1"/>
    </xf>
    <xf numFmtId="0" fontId="11" fillId="0" borderId="0" xfId="4" applyFont="1" applyAlignment="1"/>
    <xf numFmtId="0" fontId="16" fillId="0" borderId="0" xfId="4" applyFont="1" applyAlignment="1"/>
    <xf numFmtId="0" fontId="14" fillId="0" borderId="0" xfId="4" applyFont="1" applyAlignment="1"/>
    <xf numFmtId="38" fontId="11" fillId="0" borderId="0" xfId="3" applyFont="1" applyFill="1" applyAlignment="1"/>
    <xf numFmtId="38" fontId="17" fillId="0" borderId="0" xfId="3" applyFont="1" applyFill="1" applyAlignment="1">
      <alignment shrinkToFit="1"/>
    </xf>
    <xf numFmtId="0" fontId="11" fillId="0" borderId="0" xfId="4" applyFont="1">
      <alignment vertical="center"/>
    </xf>
    <xf numFmtId="38" fontId="13" fillId="0" borderId="0" xfId="3" applyFont="1" applyFill="1" applyAlignment="1"/>
    <xf numFmtId="0" fontId="13" fillId="0" borderId="0" xfId="4" applyFont="1">
      <alignment vertical="center"/>
    </xf>
    <xf numFmtId="0" fontId="7" fillId="0" borderId="0" xfId="2" applyFont="1"/>
    <xf numFmtId="0" fontId="19" fillId="0" borderId="0" xfId="4" applyFont="1" applyAlignment="1">
      <alignment horizontal="center" shrinkToFit="1"/>
    </xf>
    <xf numFmtId="0" fontId="20" fillId="0" borderId="0" xfId="4" applyFont="1" applyAlignment="1">
      <alignment horizontal="center" shrinkToFit="1"/>
    </xf>
    <xf numFmtId="0" fontId="1" fillId="0" borderId="0" xfId="4" applyAlignment="1"/>
    <xf numFmtId="0" fontId="21" fillId="0" borderId="0" xfId="4" applyFont="1" applyAlignment="1">
      <alignment horizontal="center" shrinkToFit="1"/>
    </xf>
    <xf numFmtId="0" fontId="22" fillId="0" borderId="0" xfId="4" applyFont="1" applyAlignment="1">
      <alignment horizontal="center" shrinkToFit="1"/>
    </xf>
    <xf numFmtId="38" fontId="23" fillId="0" borderId="0" xfId="3" applyFont="1" applyFill="1" applyAlignment="1"/>
    <xf numFmtId="38" fontId="24" fillId="0" borderId="0" xfId="3" applyFont="1" applyFill="1" applyAlignment="1">
      <alignment shrinkToFit="1"/>
    </xf>
    <xf numFmtId="0" fontId="1" fillId="0" borderId="0" xfId="4">
      <alignment vertical="center"/>
    </xf>
    <xf numFmtId="0" fontId="25" fillId="0" borderId="0" xfId="4" applyFont="1" applyAlignment="1"/>
    <xf numFmtId="0" fontId="26" fillId="0" borderId="0" xfId="4" applyFont="1" applyAlignment="1"/>
    <xf numFmtId="0" fontId="27" fillId="0" borderId="0" xfId="4" applyFont="1" applyAlignment="1">
      <alignment horizontal="center" shrinkToFit="1"/>
    </xf>
    <xf numFmtId="0" fontId="29" fillId="0" borderId="0" xfId="4" applyFont="1" applyAlignment="1"/>
    <xf numFmtId="0" fontId="4" fillId="0" borderId="0" xfId="5" applyAlignment="1">
      <alignment vertical="center" shrinkToFit="1"/>
    </xf>
    <xf numFmtId="0" fontId="6" fillId="0" borderId="0" xfId="5" applyFont="1" applyAlignment="1">
      <alignment vertical="center" shrinkToFit="1"/>
    </xf>
    <xf numFmtId="0" fontId="4" fillId="0" borderId="0" xfId="5" applyAlignment="1">
      <alignment horizontal="center" vertical="center" shrinkToFit="1"/>
    </xf>
    <xf numFmtId="0" fontId="7" fillId="0" borderId="0" xfId="5" applyFont="1" applyAlignment="1">
      <alignment horizontal="center" vertical="center" shrinkToFit="1"/>
    </xf>
    <xf numFmtId="38" fontId="4" fillId="0" borderId="0" xfId="3" applyFont="1" applyFill="1" applyBorder="1" applyAlignment="1">
      <alignment vertical="center" shrinkToFit="1"/>
    </xf>
    <xf numFmtId="0" fontId="13" fillId="0" borderId="0" xfId="6" applyFont="1" applyAlignment="1">
      <alignment vertical="center" shrinkToFit="1"/>
    </xf>
    <xf numFmtId="0" fontId="4" fillId="0" borderId="0" xfId="6" applyFont="1">
      <alignment vertical="center"/>
    </xf>
    <xf numFmtId="38" fontId="31" fillId="0" borderId="0" xfId="3" applyFont="1" applyFill="1" applyBorder="1" applyAlignment="1">
      <alignment horizontal="center" shrinkToFit="1"/>
    </xf>
    <xf numFmtId="0" fontId="8" fillId="0" borderId="0" xfId="2" applyAlignment="1">
      <alignment shrinkToFit="1"/>
    </xf>
    <xf numFmtId="0" fontId="32" fillId="3" borderId="2" xfId="2" applyFont="1" applyFill="1" applyBorder="1" applyAlignment="1">
      <alignment horizontal="center" shrinkToFit="1"/>
    </xf>
    <xf numFmtId="0" fontId="32" fillId="3" borderId="3" xfId="2" applyFont="1" applyFill="1" applyBorder="1" applyAlignment="1">
      <alignment horizontal="center" shrinkToFit="1"/>
    </xf>
    <xf numFmtId="0" fontId="32" fillId="3" borderId="4" xfId="2" applyFont="1" applyFill="1" applyBorder="1" applyAlignment="1">
      <alignment horizontal="center" shrinkToFit="1"/>
    </xf>
    <xf numFmtId="0" fontId="20" fillId="0" borderId="0" xfId="2" applyFont="1" applyAlignment="1">
      <alignment horizontal="center" shrinkToFit="1"/>
    </xf>
    <xf numFmtId="0" fontId="33" fillId="0" borderId="0" xfId="2" applyFont="1" applyAlignment="1">
      <alignment shrinkToFit="1"/>
    </xf>
    <xf numFmtId="38" fontId="33" fillId="0" borderId="0" xfId="3" applyFont="1" applyAlignment="1">
      <alignment shrinkToFit="1"/>
    </xf>
    <xf numFmtId="38" fontId="15" fillId="0" borderId="0" xfId="3" applyFont="1" applyAlignment="1">
      <alignment shrinkToFit="1"/>
    </xf>
    <xf numFmtId="38" fontId="8" fillId="0" borderId="0" xfId="3" applyFont="1" applyAlignment="1">
      <alignment shrinkToFit="1"/>
    </xf>
    <xf numFmtId="14" fontId="13" fillId="0" borderId="0" xfId="2" applyNumberFormat="1" applyFont="1" applyAlignment="1">
      <alignment shrinkToFit="1"/>
    </xf>
    <xf numFmtId="0" fontId="4" fillId="0" borderId="5" xfId="5" applyBorder="1" applyAlignment="1">
      <alignment shrinkToFit="1"/>
    </xf>
    <xf numFmtId="0" fontId="6" fillId="0" borderId="0" xfId="6" applyFont="1" applyAlignment="1">
      <alignment vertical="center" shrinkToFit="1"/>
    </xf>
    <xf numFmtId="0" fontId="4" fillId="0" borderId="0" xfId="6" applyFont="1" applyAlignment="1">
      <alignment horizontal="center" vertical="center" shrinkToFit="1"/>
    </xf>
    <xf numFmtId="0" fontId="7" fillId="0" borderId="0" xfId="6" applyFont="1" applyAlignment="1">
      <alignment horizontal="center" vertical="center" shrinkToFit="1"/>
    </xf>
    <xf numFmtId="0" fontId="4" fillId="0" borderId="0" xfId="6" applyFont="1" applyAlignment="1">
      <alignment vertical="center" shrinkToFit="1"/>
    </xf>
    <xf numFmtId="38" fontId="4" fillId="0" borderId="0" xfId="3" applyFont="1" applyFill="1" applyBorder="1" applyAlignment="1">
      <alignment vertical="center"/>
    </xf>
    <xf numFmtId="38" fontId="34" fillId="0" borderId="0" xfId="3" applyFont="1" applyFill="1" applyBorder="1" applyAlignment="1">
      <alignment vertical="center" shrinkToFit="1"/>
    </xf>
    <xf numFmtId="38" fontId="4" fillId="0" borderId="0" xfId="3" applyFont="1" applyFill="1" applyAlignment="1">
      <alignment vertical="center" shrinkToFit="1"/>
    </xf>
    <xf numFmtId="0" fontId="35" fillId="4" borderId="6" xfId="2" applyFont="1" applyFill="1" applyBorder="1" applyAlignment="1">
      <alignment horizontal="center" vertical="center" shrinkToFit="1"/>
    </xf>
    <xf numFmtId="0" fontId="35" fillId="4" borderId="7" xfId="2" applyFont="1" applyFill="1" applyBorder="1" applyAlignment="1">
      <alignment horizontal="center" vertical="center" shrinkToFit="1"/>
    </xf>
    <xf numFmtId="0" fontId="35" fillId="4" borderId="7" xfId="2" applyFont="1" applyFill="1" applyBorder="1" applyAlignment="1">
      <alignment horizontal="center" vertical="center" shrinkToFit="1"/>
    </xf>
    <xf numFmtId="0" fontId="22" fillId="4" borderId="7" xfId="2" applyFont="1" applyFill="1" applyBorder="1" applyAlignment="1">
      <alignment horizontal="center" vertical="center" shrinkToFit="1"/>
    </xf>
    <xf numFmtId="38" fontId="35" fillId="4" borderId="7" xfId="3" applyFont="1" applyFill="1" applyBorder="1" applyAlignment="1">
      <alignment horizontal="center" vertical="center" shrinkToFit="1"/>
    </xf>
    <xf numFmtId="0" fontId="35" fillId="4" borderId="8" xfId="2" applyFont="1" applyFill="1" applyBorder="1" applyAlignment="1">
      <alignment horizontal="center"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0" fontId="6" fillId="0" borderId="11" xfId="0" applyFont="1" applyBorder="1" applyAlignment="1">
      <alignment horizontal="right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 shrinkToFit="1"/>
    </xf>
    <xf numFmtId="38" fontId="4" fillId="0" borderId="10" xfId="1" applyFont="1" applyFill="1" applyBorder="1" applyAlignment="1">
      <alignment vertical="center" shrinkToFit="1"/>
    </xf>
    <xf numFmtId="38" fontId="4" fillId="0" borderId="10" xfId="1" applyFont="1" applyFill="1" applyBorder="1">
      <alignment vertical="center"/>
    </xf>
    <xf numFmtId="49" fontId="4" fillId="0" borderId="13" xfId="0" applyNumberFormat="1" applyFont="1" applyBorder="1" applyAlignment="1">
      <alignment vertical="center" shrinkToFit="1"/>
    </xf>
    <xf numFmtId="49" fontId="4" fillId="0" borderId="14" xfId="0" applyNumberFormat="1" applyFont="1" applyBorder="1" applyAlignment="1">
      <alignment vertical="center" shrinkToFit="1"/>
    </xf>
    <xf numFmtId="49" fontId="4" fillId="0" borderId="15" xfId="0" applyNumberFormat="1" applyFont="1" applyBorder="1" applyAlignment="1">
      <alignment vertical="center" shrinkToFit="1"/>
    </xf>
    <xf numFmtId="0" fontId="6" fillId="0" borderId="16" xfId="0" applyFont="1" applyBorder="1" applyAlignment="1">
      <alignment horizontal="right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38" fontId="4" fillId="0" borderId="15" xfId="1" applyFont="1" applyFill="1" applyBorder="1" applyAlignment="1">
      <alignment vertical="center" shrinkToFit="1"/>
    </xf>
    <xf numFmtId="38" fontId="4" fillId="0" borderId="15" xfId="1" applyFont="1" applyFill="1" applyBorder="1">
      <alignment vertical="center"/>
    </xf>
    <xf numFmtId="49" fontId="4" fillId="0" borderId="18" xfId="0" applyNumberFormat="1" applyFont="1" applyBorder="1" applyAlignment="1">
      <alignment vertical="center" shrinkToFit="1"/>
    </xf>
    <xf numFmtId="0" fontId="7" fillId="0" borderId="16" xfId="0" applyFont="1" applyBorder="1" applyAlignment="1">
      <alignment horizontal="right" vertical="center" shrinkToFit="1"/>
    </xf>
    <xf numFmtId="49" fontId="4" fillId="0" borderId="19" xfId="0" applyNumberFormat="1" applyFont="1" applyBorder="1" applyAlignment="1">
      <alignment vertical="center" shrinkToFit="1"/>
    </xf>
    <xf numFmtId="49" fontId="4" fillId="0" borderId="20" xfId="0" applyNumberFormat="1" applyFont="1" applyBorder="1" applyAlignment="1">
      <alignment vertical="center" shrinkToFit="1"/>
    </xf>
    <xf numFmtId="49" fontId="4" fillId="0" borderId="21" xfId="0" applyNumberFormat="1" applyFont="1" applyBorder="1" applyAlignment="1">
      <alignment vertical="center" shrinkToFit="1"/>
    </xf>
    <xf numFmtId="49" fontId="4" fillId="0" borderId="22" xfId="0" applyNumberFormat="1" applyFont="1" applyBorder="1" applyAlignment="1">
      <alignment vertical="center" shrinkToFit="1"/>
    </xf>
    <xf numFmtId="49" fontId="4" fillId="0" borderId="23" xfId="0" applyNumberFormat="1" applyFont="1" applyBorder="1" applyAlignment="1">
      <alignment vertical="center" shrinkToFit="1"/>
    </xf>
    <xf numFmtId="49" fontId="4" fillId="0" borderId="24" xfId="0" applyNumberFormat="1" applyFont="1" applyBorder="1" applyAlignment="1">
      <alignment vertical="center" shrinkToFit="1"/>
    </xf>
    <xf numFmtId="0" fontId="6" fillId="0" borderId="25" xfId="0" applyFont="1" applyBorder="1" applyAlignment="1">
      <alignment horizontal="right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38" fontId="4" fillId="0" borderId="24" xfId="1" applyFont="1" applyFill="1" applyBorder="1" applyAlignment="1">
      <alignment vertical="center" shrinkToFit="1"/>
    </xf>
    <xf numFmtId="38" fontId="4" fillId="0" borderId="24" xfId="1" applyFont="1" applyFill="1" applyBorder="1">
      <alignment vertical="center"/>
    </xf>
    <xf numFmtId="49" fontId="4" fillId="0" borderId="27" xfId="0" applyNumberFormat="1" applyFont="1" applyBorder="1" applyAlignment="1">
      <alignment vertical="center" shrinkToFit="1"/>
    </xf>
    <xf numFmtId="0" fontId="32" fillId="2" borderId="28" xfId="2" applyFont="1" applyFill="1" applyBorder="1" applyAlignment="1">
      <alignment horizontal="center" vertical="center" shrinkToFit="1"/>
    </xf>
    <xf numFmtId="0" fontId="32" fillId="2" borderId="29" xfId="2" applyFont="1" applyFill="1" applyBorder="1" applyAlignment="1">
      <alignment horizontal="center" vertical="center" shrinkToFit="1"/>
    </xf>
    <xf numFmtId="0" fontId="32" fillId="2" borderId="30" xfId="2" applyFont="1" applyFill="1" applyBorder="1" applyAlignment="1">
      <alignment horizontal="center" vertical="center" shrinkToFit="1"/>
    </xf>
    <xf numFmtId="0" fontId="36" fillId="0" borderId="0" xfId="2" applyFont="1" applyAlignment="1">
      <alignment vertical="center" shrinkToFit="1"/>
    </xf>
    <xf numFmtId="38" fontId="36" fillId="0" borderId="0" xfId="3" applyFont="1" applyFill="1" applyAlignment="1">
      <alignment vertical="center" shrinkToFit="1"/>
    </xf>
    <xf numFmtId="0" fontId="37" fillId="0" borderId="0" xfId="2" applyFont="1" applyAlignment="1">
      <alignment vertical="center" shrinkToFit="1"/>
    </xf>
    <xf numFmtId="0" fontId="36" fillId="0" borderId="0" xfId="2" applyFont="1" applyAlignment="1">
      <alignment vertical="center"/>
    </xf>
    <xf numFmtId="0" fontId="38" fillId="0" borderId="0" xfId="2" applyFont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32" fillId="2" borderId="2" xfId="2" applyFont="1" applyFill="1" applyBorder="1" applyAlignment="1">
      <alignment horizontal="center" shrinkToFit="1"/>
    </xf>
    <xf numFmtId="0" fontId="32" fillId="2" borderId="3" xfId="2" applyFont="1" applyFill="1" applyBorder="1" applyAlignment="1">
      <alignment horizontal="center" shrinkToFit="1"/>
    </xf>
    <xf numFmtId="0" fontId="32" fillId="2" borderId="4" xfId="2" applyFont="1" applyFill="1" applyBorder="1" applyAlignment="1">
      <alignment horizontal="center" shrinkToFit="1"/>
    </xf>
    <xf numFmtId="0" fontId="7" fillId="0" borderId="0" xfId="7" applyFont="1" applyAlignment="1">
      <alignment horizontal="center" shrinkToFit="1"/>
    </xf>
    <xf numFmtId="0" fontId="3" fillId="0" borderId="0" xfId="7" applyAlignment="1">
      <alignment shrinkToFit="1"/>
    </xf>
    <xf numFmtId="38" fontId="3" fillId="0" borderId="0" xfId="3" applyFont="1" applyAlignment="1">
      <alignment shrinkToFit="1"/>
    </xf>
    <xf numFmtId="38" fontId="39" fillId="0" borderId="0" xfId="3" applyFont="1" applyAlignment="1">
      <alignment shrinkToFit="1"/>
    </xf>
    <xf numFmtId="0" fontId="3" fillId="0" borderId="0" xfId="7" applyAlignment="1"/>
    <xf numFmtId="0" fontId="40" fillId="0" borderId="0" xfId="7" applyFont="1" applyAlignment="1">
      <alignment shrinkToFit="1"/>
    </xf>
    <xf numFmtId="0" fontId="41" fillId="0" borderId="0" xfId="7" applyFont="1" applyAlignment="1">
      <alignment shrinkToFit="1"/>
    </xf>
    <xf numFmtId="0" fontId="41" fillId="0" borderId="0" xfId="7" applyFont="1" applyAlignment="1">
      <alignment horizontal="center" shrinkToFit="1"/>
    </xf>
    <xf numFmtId="0" fontId="40" fillId="0" borderId="9" xfId="7" applyFont="1" applyBorder="1" applyAlignment="1">
      <alignment shrinkToFit="1"/>
    </xf>
    <xf numFmtId="0" fontId="40" fillId="0" borderId="10" xfId="7" applyFont="1" applyBorder="1" applyAlignment="1">
      <alignment shrinkToFit="1"/>
    </xf>
    <xf numFmtId="0" fontId="41" fillId="0" borderId="11" xfId="7" applyFont="1" applyBorder="1" applyAlignment="1">
      <alignment shrinkToFit="1"/>
    </xf>
    <xf numFmtId="0" fontId="41" fillId="0" borderId="31" xfId="7" applyFont="1" applyBorder="1" applyAlignment="1">
      <alignment horizontal="center" shrinkToFit="1"/>
    </xf>
    <xf numFmtId="0" fontId="7" fillId="0" borderId="10" xfId="7" applyFont="1" applyBorder="1" applyAlignment="1">
      <alignment horizontal="center" shrinkToFit="1"/>
    </xf>
    <xf numFmtId="0" fontId="3" fillId="0" borderId="10" xfId="7" applyBorder="1" applyAlignment="1">
      <alignment shrinkToFit="1"/>
    </xf>
    <xf numFmtId="38" fontId="3" fillId="0" borderId="10" xfId="3" applyFont="1" applyBorder="1" applyAlignment="1">
      <alignment shrinkToFit="1"/>
    </xf>
    <xf numFmtId="0" fontId="3" fillId="0" borderId="13" xfId="7" applyBorder="1" applyAlignment="1">
      <alignment shrinkToFit="1"/>
    </xf>
    <xf numFmtId="0" fontId="40" fillId="0" borderId="23" xfId="7" applyFont="1" applyBorder="1" applyAlignment="1">
      <alignment shrinkToFit="1"/>
    </xf>
    <xf numFmtId="0" fontId="40" fillId="0" borderId="24" xfId="7" applyFont="1" applyBorder="1" applyAlignment="1">
      <alignment shrinkToFit="1"/>
    </xf>
    <xf numFmtId="0" fontId="41" fillId="0" borderId="25" xfId="7" applyFont="1" applyBorder="1" applyAlignment="1">
      <alignment shrinkToFit="1"/>
    </xf>
    <xf numFmtId="0" fontId="41" fillId="0" borderId="26" xfId="7" applyFont="1" applyBorder="1" applyAlignment="1">
      <alignment horizontal="center" shrinkToFit="1"/>
    </xf>
    <xf numFmtId="0" fontId="7" fillId="0" borderId="24" xfId="7" applyFont="1" applyBorder="1" applyAlignment="1">
      <alignment horizontal="center" shrinkToFit="1"/>
    </xf>
    <xf numFmtId="0" fontId="3" fillId="0" borderId="24" xfId="7" applyBorder="1" applyAlignment="1">
      <alignment shrinkToFit="1"/>
    </xf>
    <xf numFmtId="38" fontId="3" fillId="0" borderId="24" xfId="3" applyFont="1" applyBorder="1" applyAlignment="1">
      <alignment shrinkToFit="1"/>
    </xf>
    <xf numFmtId="0" fontId="3" fillId="0" borderId="27" xfId="7" applyBorder="1" applyAlignment="1">
      <alignment shrinkToFit="1"/>
    </xf>
    <xf numFmtId="0" fontId="4" fillId="0" borderId="0" xfId="8" applyAlignment="1">
      <alignment shrinkToFit="1"/>
    </xf>
    <xf numFmtId="0" fontId="6" fillId="0" borderId="0" xfId="6" applyFont="1" applyAlignment="1">
      <alignment shrinkToFit="1"/>
    </xf>
    <xf numFmtId="0" fontId="6" fillId="0" borderId="0" xfId="6" applyFont="1" applyAlignment="1">
      <alignment horizontal="center" shrinkToFit="1"/>
    </xf>
    <xf numFmtId="0" fontId="7" fillId="0" borderId="0" xfId="2" applyFont="1" applyAlignment="1">
      <alignment horizontal="center" vertical="center" shrinkToFit="1"/>
    </xf>
    <xf numFmtId="0" fontId="4" fillId="0" borderId="0" xfId="6" applyFont="1" applyAlignment="1">
      <alignment shrinkToFit="1"/>
    </xf>
    <xf numFmtId="38" fontId="4" fillId="0" borderId="0" xfId="3" applyFont="1" applyFill="1" applyBorder="1" applyAlignment="1">
      <alignment shrinkToFit="1"/>
    </xf>
    <xf numFmtId="38" fontId="34" fillId="0" borderId="0" xfId="3" applyFont="1" applyFill="1" applyBorder="1" applyAlignment="1">
      <alignment shrinkToFit="1"/>
    </xf>
    <xf numFmtId="38" fontId="4" fillId="0" borderId="0" xfId="3" applyFont="1" applyFill="1" applyAlignment="1">
      <alignment shrinkToFit="1"/>
    </xf>
    <xf numFmtId="0" fontId="4" fillId="0" borderId="0" xfId="6" applyFont="1" applyAlignment="1"/>
    <xf numFmtId="38" fontId="42" fillId="4" borderId="7" xfId="3" applyFont="1" applyFill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vertical="center" shrinkToFit="1"/>
    </xf>
    <xf numFmtId="0" fontId="7" fillId="0" borderId="15" xfId="7" applyFont="1" applyBorder="1" applyAlignment="1">
      <alignment horizontal="center" vertical="center" shrinkToFit="1"/>
    </xf>
    <xf numFmtId="0" fontId="4" fillId="0" borderId="15" xfId="7" applyFont="1" applyBorder="1" applyAlignment="1">
      <alignment vertical="center" shrinkToFit="1"/>
    </xf>
    <xf numFmtId="0" fontId="4" fillId="0" borderId="15" xfId="0" applyFont="1" applyBorder="1">
      <alignment vertical="center"/>
    </xf>
    <xf numFmtId="49" fontId="37" fillId="0" borderId="18" xfId="0" applyNumberFormat="1" applyFont="1" applyBorder="1" applyAlignment="1">
      <alignment vertical="center" shrinkToFit="1"/>
    </xf>
    <xf numFmtId="0" fontId="14" fillId="0" borderId="16" xfId="0" applyFont="1" applyBorder="1" applyAlignment="1">
      <alignment horizontal="right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9" fontId="43" fillId="0" borderId="18" xfId="0" applyNumberFormat="1" applyFont="1" applyBorder="1" applyAlignment="1">
      <alignment vertical="center" shrinkToFit="1"/>
    </xf>
    <xf numFmtId="0" fontId="43" fillId="0" borderId="0" xfId="0" applyFont="1">
      <alignment vertical="center"/>
    </xf>
    <xf numFmtId="0" fontId="32" fillId="0" borderId="0" xfId="2" applyFont="1" applyAlignment="1">
      <alignment horizontal="center" shrinkToFit="1"/>
    </xf>
    <xf numFmtId="0" fontId="7" fillId="0" borderId="0" xfId="7" applyFont="1" applyAlignment="1">
      <alignment shrinkToFit="1"/>
    </xf>
    <xf numFmtId="38" fontId="37" fillId="0" borderId="0" xfId="3" applyFont="1" applyAlignment="1">
      <alignment shrinkToFit="1"/>
    </xf>
    <xf numFmtId="0" fontId="32" fillId="2" borderId="32" xfId="2" applyFont="1" applyFill="1" applyBorder="1" applyAlignment="1">
      <alignment horizontal="center" shrinkToFit="1"/>
    </xf>
    <xf numFmtId="0" fontId="32" fillId="2" borderId="33" xfId="2" applyFont="1" applyFill="1" applyBorder="1" applyAlignment="1">
      <alignment horizontal="center" shrinkToFit="1"/>
    </xf>
    <xf numFmtId="0" fontId="32" fillId="2" borderId="34" xfId="2" applyFont="1" applyFill="1" applyBorder="1" applyAlignment="1">
      <alignment horizontal="center" shrinkToFit="1"/>
    </xf>
    <xf numFmtId="38" fontId="3" fillId="0" borderId="0" xfId="3" applyFont="1" applyBorder="1" applyAlignment="1">
      <alignment shrinkToFit="1"/>
    </xf>
    <xf numFmtId="38" fontId="39" fillId="0" borderId="0" xfId="3" applyFont="1" applyBorder="1" applyAlignment="1">
      <alignment shrinkToFit="1"/>
    </xf>
    <xf numFmtId="0" fontId="7" fillId="0" borderId="25" xfId="0" applyFont="1" applyBorder="1" applyAlignment="1">
      <alignment horizontal="right" vertical="center" shrinkToFit="1"/>
    </xf>
    <xf numFmtId="0" fontId="7" fillId="0" borderId="0" xfId="0" applyFont="1" applyAlignment="1">
      <alignment horizontal="right" vertical="center" shrinkToFit="1"/>
    </xf>
    <xf numFmtId="0" fontId="22" fillId="0" borderId="0" xfId="2" applyFont="1" applyAlignment="1">
      <alignment horizontal="center" shrinkToFit="1"/>
    </xf>
    <xf numFmtId="0" fontId="44" fillId="0" borderId="0" xfId="2" applyFont="1" applyAlignment="1">
      <alignment shrinkToFit="1"/>
    </xf>
    <xf numFmtId="0" fontId="2" fillId="0" borderId="0" xfId="2" applyFont="1" applyAlignment="1">
      <alignment shrinkToFit="1"/>
    </xf>
    <xf numFmtId="0" fontId="2" fillId="0" borderId="0" xfId="2" applyFont="1" applyAlignment="1">
      <alignment horizontal="center" shrinkToFit="1"/>
    </xf>
    <xf numFmtId="38" fontId="45" fillId="0" borderId="0" xfId="3" applyFont="1" applyAlignment="1">
      <alignment shrinkToFit="1"/>
    </xf>
    <xf numFmtId="0" fontId="35" fillId="4" borderId="35" xfId="2" applyFont="1" applyFill="1" applyBorder="1" applyAlignment="1">
      <alignment horizontal="center" vertical="center" shrinkToFit="1"/>
    </xf>
    <xf numFmtId="0" fontId="35" fillId="4" borderId="36" xfId="2" applyFont="1" applyFill="1" applyBorder="1" applyAlignment="1">
      <alignment horizontal="center" vertical="center" shrinkToFit="1"/>
    </xf>
    <xf numFmtId="0" fontId="35" fillId="4" borderId="36" xfId="2" applyFont="1" applyFill="1" applyBorder="1" applyAlignment="1">
      <alignment horizontal="center" vertical="center" shrinkToFit="1"/>
    </xf>
    <xf numFmtId="0" fontId="22" fillId="4" borderId="36" xfId="2" applyFont="1" applyFill="1" applyBorder="1" applyAlignment="1">
      <alignment horizontal="center" vertical="center" shrinkToFit="1"/>
    </xf>
    <xf numFmtId="38" fontId="35" fillId="4" borderId="36" xfId="3" applyFont="1" applyFill="1" applyBorder="1" applyAlignment="1">
      <alignment horizontal="center" vertical="center" shrinkToFit="1"/>
    </xf>
    <xf numFmtId="38" fontId="42" fillId="4" borderId="36" xfId="3" applyFont="1" applyFill="1" applyBorder="1" applyAlignment="1">
      <alignment horizontal="center" vertical="center" shrinkToFit="1"/>
    </xf>
    <xf numFmtId="0" fontId="35" fillId="4" borderId="37" xfId="2" applyFont="1" applyFill="1" applyBorder="1" applyAlignment="1">
      <alignment horizontal="center" vertical="center" shrinkToFit="1"/>
    </xf>
    <xf numFmtId="0" fontId="46" fillId="3" borderId="0" xfId="7" applyFont="1" applyFill="1" applyAlignment="1">
      <alignment horizontal="center" vertical="center" shrinkToFit="1"/>
    </xf>
    <xf numFmtId="0" fontId="3" fillId="0" borderId="0" xfId="7" applyAlignment="1">
      <alignment vertical="center" shrinkToFit="1"/>
    </xf>
    <xf numFmtId="38" fontId="3" fillId="0" borderId="0" xfId="3" applyFont="1" applyAlignment="1">
      <alignment vertical="center" shrinkToFit="1"/>
    </xf>
    <xf numFmtId="38" fontId="39" fillId="0" borderId="0" xfId="3" applyFont="1" applyAlignment="1">
      <alignment vertical="center" shrinkToFit="1"/>
    </xf>
    <xf numFmtId="0" fontId="8" fillId="0" borderId="0" xfId="2" applyAlignment="1">
      <alignment vertical="center" shrinkToFit="1"/>
    </xf>
    <xf numFmtId="0" fontId="8" fillId="0" borderId="0" xfId="2" applyAlignme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</cellXfs>
  <cellStyles count="9">
    <cellStyle name="桁区切り" xfId="1" builtinId="6"/>
    <cellStyle name="桁区切り 2" xfId="3" xr:uid="{214A1815-B9F3-4965-ACAC-2070C9FEC471}"/>
    <cellStyle name="標準" xfId="0" builtinId="0"/>
    <cellStyle name="標準 2 2" xfId="7" xr:uid="{132B6F63-F224-4FF6-87A6-3D2AA33C39EE}"/>
    <cellStyle name="標準 2 3" xfId="2" xr:uid="{58BC1EF0-161A-47E1-AB7D-098C991E5D91}"/>
    <cellStyle name="標準 4" xfId="6" xr:uid="{0548D261-1697-42B1-A692-6FFCDF14A944}"/>
    <cellStyle name="標準 5 2" xfId="4" xr:uid="{D8026CA3-0F00-48E5-A0B1-26FEF20189F7}"/>
    <cellStyle name="標準_2021時間割" xfId="5" xr:uid="{F5CB15CD-B425-4C42-BE93-F0DB04C9DAFD}"/>
    <cellStyle name="標準_データ_1" xfId="8" xr:uid="{3F492665-0703-46C0-B04C-5ACD520E3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B347-FBBE-44B7-91ED-A5B77086B707}">
  <dimension ref="A1:Q379"/>
  <sheetViews>
    <sheetView tabSelected="1" zoomScaleNormal="100" workbookViewId="0"/>
  </sheetViews>
  <sheetFormatPr defaultColWidth="9" defaultRowHeight="15" customHeight="1"/>
  <cols>
    <col min="1" max="1" width="27.625" style="188" customWidth="1"/>
    <col min="2" max="2" width="9.625" style="188" customWidth="1"/>
    <col min="3" max="3" width="7.125" style="2" customWidth="1"/>
    <col min="4" max="4" width="2.125" style="189" customWidth="1"/>
    <col min="5" max="5" width="7.625" style="190" customWidth="1"/>
    <col min="6" max="6" width="43.625" style="188" customWidth="1"/>
    <col min="7" max="7" width="11.625" style="188" customWidth="1"/>
    <col min="8" max="8" width="8.625" style="5" hidden="1" customWidth="1"/>
    <col min="9" max="9" width="8.625" style="6" customWidth="1"/>
    <col min="10" max="10" width="2.125" style="5" customWidth="1"/>
    <col min="11" max="12" width="8.625" style="6" hidden="1" customWidth="1"/>
    <col min="13" max="13" width="15.625" style="188" customWidth="1"/>
    <col min="14" max="16384" width="9" style="7"/>
  </cols>
  <sheetData>
    <row r="1" spans="1:13" ht="20.100000000000001" customHeight="1">
      <c r="A1" s="1"/>
      <c r="B1" s="1"/>
      <c r="D1" s="3"/>
      <c r="E1" s="4"/>
      <c r="F1" s="1"/>
      <c r="G1" s="1"/>
      <c r="M1" s="1"/>
    </row>
    <row r="2" spans="1:13" s="10" customFormat="1" ht="30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0" customFormat="1" ht="18.75" customHeight="1">
      <c r="A3" s="11"/>
      <c r="B3" s="11"/>
      <c r="C3" s="12"/>
      <c r="D3" s="11"/>
      <c r="E3" s="11"/>
      <c r="F3" s="11"/>
      <c r="G3" s="11"/>
      <c r="H3" s="13"/>
      <c r="I3" s="13"/>
      <c r="J3" s="13"/>
      <c r="K3" s="13"/>
      <c r="L3" s="13"/>
      <c r="M3" s="11"/>
    </row>
    <row r="4" spans="1:13" s="16" customFormat="1" ht="20.100000000000001" customHeight="1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</row>
    <row r="5" spans="1:13" s="16" customFormat="1" ht="20.100000000000001" customHeight="1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5"/>
    </row>
    <row r="6" spans="1:13" s="16" customFormat="1" ht="9.75" customHeight="1">
      <c r="A6" s="15"/>
      <c r="B6" s="15"/>
      <c r="C6" s="17"/>
      <c r="D6" s="18"/>
      <c r="E6" s="19"/>
      <c r="F6" s="15"/>
      <c r="G6" s="15"/>
      <c r="H6" s="20"/>
      <c r="I6" s="20"/>
      <c r="J6" s="21"/>
      <c r="K6" s="20"/>
      <c r="L6" s="20"/>
      <c r="M6" s="15"/>
    </row>
    <row r="7" spans="1:13" s="16" customFormat="1" ht="20.100000000000001" customHeight="1">
      <c r="A7" s="22"/>
      <c r="B7" s="23" t="s">
        <v>3</v>
      </c>
      <c r="C7" s="24"/>
      <c r="D7" s="19"/>
      <c r="E7" s="19"/>
      <c r="F7" s="24"/>
      <c r="G7" s="22"/>
      <c r="H7" s="25"/>
      <c r="I7" s="25"/>
      <c r="J7" s="26"/>
      <c r="K7" s="25"/>
      <c r="L7" s="25"/>
      <c r="M7" s="27"/>
    </row>
    <row r="8" spans="1:13" s="16" customFormat="1" ht="20.100000000000001" customHeight="1">
      <c r="B8" s="24" t="s">
        <v>4</v>
      </c>
      <c r="C8" s="24"/>
      <c r="D8" s="18"/>
      <c r="E8" s="19"/>
      <c r="H8" s="28"/>
      <c r="I8" s="28"/>
      <c r="J8" s="21"/>
      <c r="K8" s="28"/>
      <c r="L8" s="28"/>
      <c r="M8" s="29"/>
    </row>
    <row r="9" spans="1:13" s="16" customFormat="1" ht="20.100000000000001" customHeight="1">
      <c r="B9" s="24" t="s">
        <v>5</v>
      </c>
      <c r="C9" s="24"/>
      <c r="D9" s="18"/>
      <c r="E9" s="19"/>
      <c r="H9" s="28"/>
      <c r="I9" s="28"/>
      <c r="J9" s="21"/>
      <c r="K9" s="28"/>
      <c r="L9" s="28"/>
      <c r="M9" s="29"/>
    </row>
    <row r="10" spans="1:13" s="16" customFormat="1" ht="6.75" customHeight="1">
      <c r="A10" s="22"/>
      <c r="C10" s="24"/>
      <c r="D10" s="19"/>
      <c r="E10" s="19"/>
      <c r="F10" s="24"/>
      <c r="G10" s="22"/>
      <c r="H10" s="25"/>
      <c r="I10" s="25"/>
      <c r="J10" s="26"/>
      <c r="K10" s="25"/>
      <c r="L10" s="25"/>
      <c r="M10" s="27"/>
    </row>
    <row r="11" spans="1:13" s="16" customFormat="1" ht="20.100000000000001" customHeight="1">
      <c r="A11" s="22"/>
      <c r="B11" s="22"/>
      <c r="C11" s="30" t="s">
        <v>6</v>
      </c>
      <c r="D11" s="31"/>
      <c r="E11" s="32"/>
      <c r="G11" s="22"/>
      <c r="H11" s="25"/>
      <c r="I11" s="25"/>
      <c r="J11" s="26"/>
      <c r="K11" s="25"/>
      <c r="L11" s="25"/>
      <c r="M11" s="27"/>
    </row>
    <row r="12" spans="1:13" s="33" customFormat="1" ht="20.100000000000001" customHeight="1">
      <c r="C12" s="30" t="s">
        <v>7</v>
      </c>
      <c r="D12" s="34"/>
      <c r="E12" s="35"/>
      <c r="H12" s="36"/>
      <c r="I12" s="36"/>
      <c r="J12" s="37"/>
      <c r="K12" s="36"/>
      <c r="L12" s="36"/>
      <c r="M12" s="38"/>
    </row>
    <row r="13" spans="1:13" s="33" customFormat="1" ht="8.25" customHeight="1">
      <c r="C13" s="30"/>
      <c r="D13" s="34"/>
      <c r="E13" s="35"/>
      <c r="H13" s="36"/>
      <c r="I13" s="36"/>
      <c r="J13" s="37"/>
      <c r="K13" s="36"/>
      <c r="L13" s="36"/>
      <c r="M13" s="38"/>
    </row>
    <row r="14" spans="1:13" s="33" customFormat="1" ht="9.75" customHeight="1">
      <c r="C14" s="39"/>
      <c r="D14" s="34"/>
      <c r="E14" s="35"/>
      <c r="F14" s="30"/>
      <c r="H14" s="36"/>
      <c r="I14" s="36"/>
      <c r="J14" s="37"/>
      <c r="K14" s="36"/>
      <c r="L14" s="36"/>
      <c r="M14" s="38"/>
    </row>
    <row r="15" spans="1:13" s="33" customFormat="1" ht="20.100000000000001" customHeight="1">
      <c r="B15" s="39" t="s">
        <v>8</v>
      </c>
      <c r="C15" s="39"/>
      <c r="D15" s="34"/>
      <c r="E15" s="35"/>
      <c r="F15" s="30"/>
      <c r="H15" s="36"/>
      <c r="I15" s="36"/>
      <c r="J15" s="37"/>
      <c r="K15" s="36"/>
      <c r="L15" s="36"/>
      <c r="M15" s="38"/>
    </row>
    <row r="16" spans="1:13" s="33" customFormat="1" ht="20.100000000000001" customHeight="1">
      <c r="B16" s="39" t="s">
        <v>9</v>
      </c>
      <c r="C16" s="39"/>
      <c r="D16" s="34"/>
      <c r="E16" s="35"/>
      <c r="F16" s="30"/>
      <c r="H16" s="36"/>
      <c r="I16" s="36"/>
      <c r="J16" s="37"/>
      <c r="K16" s="36"/>
      <c r="L16" s="36"/>
      <c r="M16" s="38"/>
    </row>
    <row r="17" spans="1:13" s="33" customFormat="1" ht="8.25" customHeight="1">
      <c r="B17" s="39"/>
      <c r="C17" s="39"/>
      <c r="D17" s="34"/>
      <c r="E17" s="35"/>
      <c r="F17" s="30"/>
      <c r="H17" s="36"/>
      <c r="I17" s="36"/>
      <c r="J17" s="37"/>
      <c r="K17" s="36"/>
      <c r="L17" s="36"/>
      <c r="M17" s="38"/>
    </row>
    <row r="18" spans="1:13" s="33" customFormat="1" ht="20.100000000000001" customHeight="1">
      <c r="B18" s="39" t="s">
        <v>10</v>
      </c>
      <c r="C18" s="39"/>
      <c r="D18" s="34"/>
      <c r="E18" s="35"/>
      <c r="F18" s="30"/>
      <c r="H18" s="36"/>
      <c r="I18" s="36"/>
      <c r="J18" s="37"/>
      <c r="K18" s="36"/>
      <c r="L18" s="36"/>
    </row>
    <row r="19" spans="1:13" s="33" customFormat="1" ht="8.25" customHeight="1">
      <c r="B19" s="39"/>
      <c r="C19" s="39"/>
      <c r="D19" s="34"/>
      <c r="E19" s="35"/>
      <c r="F19" s="30"/>
      <c r="H19" s="36"/>
      <c r="I19" s="36"/>
      <c r="J19" s="37"/>
      <c r="K19" s="36"/>
      <c r="L19" s="36"/>
      <c r="M19" s="38"/>
    </row>
    <row r="20" spans="1:13" s="33" customFormat="1" ht="19.5" customHeight="1">
      <c r="B20" s="40" t="s">
        <v>11</v>
      </c>
      <c r="C20" s="39"/>
      <c r="D20" s="41"/>
      <c r="E20" s="35"/>
      <c r="F20" s="30"/>
      <c r="H20" s="36"/>
      <c r="I20" s="36"/>
      <c r="J20" s="37"/>
      <c r="K20" s="36"/>
      <c r="L20" s="36"/>
    </row>
    <row r="21" spans="1:13" s="33" customFormat="1" ht="19.5" customHeight="1">
      <c r="B21" s="40" t="s">
        <v>12</v>
      </c>
      <c r="C21" s="39"/>
      <c r="D21" s="41"/>
      <c r="E21" s="35"/>
      <c r="F21" s="30"/>
      <c r="H21" s="36"/>
      <c r="I21" s="36"/>
      <c r="J21" s="37"/>
      <c r="K21" s="36"/>
      <c r="L21" s="36"/>
    </row>
    <row r="22" spans="1:13" s="33" customFormat="1" ht="11.25" customHeight="1">
      <c r="C22" s="39"/>
      <c r="D22" s="41"/>
      <c r="E22" s="35"/>
      <c r="F22" s="30"/>
      <c r="H22" s="36"/>
      <c r="I22" s="36"/>
      <c r="J22" s="37"/>
      <c r="K22" s="36"/>
      <c r="L22" s="36"/>
    </row>
    <row r="23" spans="1:13" s="33" customFormat="1" ht="30">
      <c r="A23" s="42" t="s">
        <v>13</v>
      </c>
      <c r="C23" s="39"/>
      <c r="D23" s="41"/>
      <c r="E23" s="35"/>
      <c r="F23" s="30"/>
      <c r="H23" s="36"/>
      <c r="I23" s="36"/>
      <c r="J23" s="37"/>
      <c r="K23" s="36"/>
      <c r="L23" s="36"/>
    </row>
    <row r="24" spans="1:13" s="49" customFormat="1" ht="8.25" customHeight="1">
      <c r="A24" s="43"/>
      <c r="B24" s="43"/>
      <c r="C24" s="44"/>
      <c r="D24" s="45"/>
      <c r="E24" s="46"/>
      <c r="F24" s="43"/>
      <c r="G24" s="43"/>
      <c r="H24" s="47"/>
      <c r="I24" s="47"/>
      <c r="J24" s="48"/>
      <c r="K24" s="47"/>
      <c r="L24" s="47"/>
      <c r="M24" s="43"/>
    </row>
    <row r="25" spans="1:13" s="10" customFormat="1" ht="12" customHeight="1">
      <c r="A25" s="11"/>
      <c r="B25" s="11"/>
      <c r="C25" s="12"/>
      <c r="D25" s="11"/>
      <c r="E25" s="11"/>
      <c r="F25" s="11"/>
      <c r="G25" s="11"/>
      <c r="H25" s="13"/>
      <c r="I25" s="13"/>
      <c r="J25" s="50"/>
      <c r="K25" s="13"/>
      <c r="L25" s="13"/>
      <c r="M25" s="51"/>
    </row>
    <row r="26" spans="1:13" s="10" customFormat="1" ht="20.100000000000001" customHeight="1">
      <c r="A26" s="52" t="s">
        <v>14</v>
      </c>
      <c r="B26" s="53"/>
      <c r="C26" s="53"/>
      <c r="D26" s="54"/>
      <c r="E26" s="55"/>
      <c r="F26" s="56"/>
      <c r="G26" s="56"/>
      <c r="H26" s="57"/>
      <c r="I26" s="57"/>
      <c r="J26" s="58"/>
      <c r="K26" s="57"/>
      <c r="L26" s="59"/>
      <c r="M26" s="60">
        <v>46135</v>
      </c>
    </row>
    <row r="27" spans="1:13" s="49" customFormat="1" ht="20.100000000000001" customHeight="1" thickBot="1">
      <c r="A27" s="61"/>
      <c r="B27" s="61"/>
      <c r="C27" s="62"/>
      <c r="D27" s="63"/>
      <c r="E27" s="64"/>
      <c r="F27" s="65"/>
      <c r="G27" s="65"/>
      <c r="H27" s="47"/>
      <c r="I27" s="66" t="s">
        <v>15</v>
      </c>
      <c r="J27" s="67"/>
      <c r="K27" s="68"/>
      <c r="L27" s="68"/>
      <c r="M27" s="65"/>
    </row>
    <row r="28" spans="1:13" s="10" customFormat="1" ht="20.100000000000001" customHeight="1" thickTop="1" thickBot="1">
      <c r="A28" s="69" t="s">
        <v>16</v>
      </c>
      <c r="B28" s="70" t="s">
        <v>17</v>
      </c>
      <c r="C28" s="71" t="s">
        <v>18</v>
      </c>
      <c r="D28" s="71"/>
      <c r="E28" s="72"/>
      <c r="F28" s="70" t="s">
        <v>19</v>
      </c>
      <c r="G28" s="70" t="s">
        <v>20</v>
      </c>
      <c r="H28" s="73" t="s">
        <v>21</v>
      </c>
      <c r="I28" s="73" t="s">
        <v>22</v>
      </c>
      <c r="J28" s="73"/>
      <c r="K28" s="73"/>
      <c r="L28" s="73" t="s">
        <v>23</v>
      </c>
      <c r="M28" s="74" t="s">
        <v>24</v>
      </c>
    </row>
    <row r="29" spans="1:13" ht="20.100000000000001" customHeight="1">
      <c r="A29" s="75" t="s">
        <v>25</v>
      </c>
      <c r="B29" s="76" t="s">
        <v>26</v>
      </c>
      <c r="C29" s="77">
        <v>3001</v>
      </c>
      <c r="D29" s="78"/>
      <c r="E29" s="79"/>
      <c r="F29" s="76" t="s">
        <v>27</v>
      </c>
      <c r="G29" s="76" t="s">
        <v>28</v>
      </c>
      <c r="H29" s="80">
        <v>2000</v>
      </c>
      <c r="I29" s="81">
        <f t="shared" ref="I29:I40" si="0">IF(ROUND(H29*1.1,0)=0,"",ROUND(H29*1.1,0))</f>
        <v>2200</v>
      </c>
      <c r="J29" s="80"/>
      <c r="K29" s="81">
        <f t="shared" ref="K29:K37" si="1">IF(ROUND(H29*0.9,0)=0,"",ROUND(H29*0.9,0))</f>
        <v>1800</v>
      </c>
      <c r="L29" s="81">
        <f t="shared" ref="L29:L40" si="2">IFERROR(ROUND(K29*1.1,0),"")</f>
        <v>1980</v>
      </c>
      <c r="M29" s="82"/>
    </row>
    <row r="30" spans="1:13" ht="20.100000000000001" customHeight="1">
      <c r="A30" s="83" t="s">
        <v>29</v>
      </c>
      <c r="B30" s="84" t="s">
        <v>26</v>
      </c>
      <c r="C30" s="85">
        <v>3002</v>
      </c>
      <c r="D30" s="86"/>
      <c r="E30" s="87"/>
      <c r="F30" s="84" t="s">
        <v>30</v>
      </c>
      <c r="G30" s="84" t="s">
        <v>31</v>
      </c>
      <c r="H30" s="88">
        <v>2000</v>
      </c>
      <c r="I30" s="89">
        <f t="shared" si="0"/>
        <v>2200</v>
      </c>
      <c r="J30" s="88"/>
      <c r="K30" s="89">
        <f t="shared" si="1"/>
        <v>1800</v>
      </c>
      <c r="L30" s="89">
        <f t="shared" si="2"/>
        <v>1980</v>
      </c>
      <c r="M30" s="90"/>
    </row>
    <row r="31" spans="1:13" ht="20.100000000000001" customHeight="1">
      <c r="A31" s="83" t="s">
        <v>32</v>
      </c>
      <c r="B31" s="84" t="s">
        <v>26</v>
      </c>
      <c r="C31" s="91">
        <v>3002</v>
      </c>
      <c r="D31" s="86"/>
      <c r="E31" s="87"/>
      <c r="F31" s="84" t="s">
        <v>30</v>
      </c>
      <c r="G31" s="84" t="s">
        <v>31</v>
      </c>
      <c r="H31" s="88">
        <v>2000</v>
      </c>
      <c r="I31" s="89">
        <f t="shared" si="0"/>
        <v>2200</v>
      </c>
      <c r="J31" s="88"/>
      <c r="K31" s="89">
        <f t="shared" si="1"/>
        <v>1800</v>
      </c>
      <c r="L31" s="89">
        <f t="shared" si="2"/>
        <v>1980</v>
      </c>
      <c r="M31" s="90"/>
    </row>
    <row r="32" spans="1:13" ht="20.100000000000001" customHeight="1">
      <c r="A32" s="83" t="s">
        <v>33</v>
      </c>
      <c r="B32" s="84" t="s">
        <v>26</v>
      </c>
      <c r="C32" s="91">
        <v>3002</v>
      </c>
      <c r="D32" s="86"/>
      <c r="E32" s="87"/>
      <c r="F32" s="84" t="s">
        <v>30</v>
      </c>
      <c r="G32" s="84" t="s">
        <v>31</v>
      </c>
      <c r="H32" s="88">
        <v>2000</v>
      </c>
      <c r="I32" s="89">
        <f t="shared" si="0"/>
        <v>2200</v>
      </c>
      <c r="J32" s="88"/>
      <c r="K32" s="89">
        <f t="shared" si="1"/>
        <v>1800</v>
      </c>
      <c r="L32" s="89">
        <f t="shared" si="2"/>
        <v>1980</v>
      </c>
      <c r="M32" s="90"/>
    </row>
    <row r="33" spans="1:13" ht="20.100000000000001" customHeight="1">
      <c r="A33" s="83" t="s">
        <v>34</v>
      </c>
      <c r="B33" s="84" t="s">
        <v>35</v>
      </c>
      <c r="C33" s="85">
        <v>3007</v>
      </c>
      <c r="D33" s="86"/>
      <c r="E33" s="87"/>
      <c r="F33" s="84"/>
      <c r="G33" s="84"/>
      <c r="H33" s="88"/>
      <c r="I33" s="89" t="str">
        <f t="shared" si="0"/>
        <v/>
      </c>
      <c r="J33" s="88"/>
      <c r="K33" s="89" t="str">
        <f t="shared" si="1"/>
        <v/>
      </c>
      <c r="L33" s="89" t="str">
        <f t="shared" si="2"/>
        <v/>
      </c>
      <c r="M33" s="90"/>
    </row>
    <row r="34" spans="1:13" ht="20.100000000000001" customHeight="1">
      <c r="A34" s="92" t="s">
        <v>36</v>
      </c>
      <c r="B34" s="93" t="s">
        <v>37</v>
      </c>
      <c r="C34" s="85">
        <v>3008</v>
      </c>
      <c r="D34" s="86" t="s">
        <v>38</v>
      </c>
      <c r="E34" s="87"/>
      <c r="F34" s="84" t="s">
        <v>39</v>
      </c>
      <c r="G34" s="84" t="s">
        <v>31</v>
      </c>
      <c r="H34" s="88">
        <v>2300</v>
      </c>
      <c r="I34" s="89">
        <f t="shared" si="0"/>
        <v>2530</v>
      </c>
      <c r="J34" s="88"/>
      <c r="K34" s="89">
        <f t="shared" si="1"/>
        <v>2070</v>
      </c>
      <c r="L34" s="89">
        <f t="shared" si="2"/>
        <v>2277</v>
      </c>
      <c r="M34" s="90"/>
    </row>
    <row r="35" spans="1:13" ht="20.100000000000001" customHeight="1">
      <c r="A35" s="94"/>
      <c r="B35" s="95"/>
      <c r="C35" s="85">
        <v>3008</v>
      </c>
      <c r="D35" s="86" t="s">
        <v>40</v>
      </c>
      <c r="E35" s="87" t="s">
        <v>41</v>
      </c>
      <c r="F35" s="84" t="s">
        <v>42</v>
      </c>
      <c r="G35" s="84" t="s">
        <v>43</v>
      </c>
      <c r="H35" s="88">
        <v>2200</v>
      </c>
      <c r="I35" s="89">
        <f t="shared" si="0"/>
        <v>2420</v>
      </c>
      <c r="J35" s="88"/>
      <c r="K35" s="89">
        <f t="shared" si="1"/>
        <v>1980</v>
      </c>
      <c r="L35" s="89">
        <f t="shared" si="2"/>
        <v>2178</v>
      </c>
      <c r="M35" s="90"/>
    </row>
    <row r="36" spans="1:13" ht="20.100000000000001" customHeight="1">
      <c r="A36" s="94"/>
      <c r="B36" s="95"/>
      <c r="C36" s="85">
        <v>3008</v>
      </c>
      <c r="D36" s="86" t="s">
        <v>44</v>
      </c>
      <c r="E36" s="87" t="s">
        <v>41</v>
      </c>
      <c r="F36" s="84" t="s">
        <v>45</v>
      </c>
      <c r="G36" s="84" t="s">
        <v>46</v>
      </c>
      <c r="H36" s="88">
        <v>740</v>
      </c>
      <c r="I36" s="89">
        <f t="shared" si="0"/>
        <v>814</v>
      </c>
      <c r="J36" s="88"/>
      <c r="K36" s="89">
        <f t="shared" si="1"/>
        <v>666</v>
      </c>
      <c r="L36" s="89">
        <f t="shared" si="2"/>
        <v>733</v>
      </c>
      <c r="M36" s="90"/>
    </row>
    <row r="37" spans="1:13" ht="20.100000000000001" customHeight="1">
      <c r="A37" s="75"/>
      <c r="B37" s="76"/>
      <c r="C37" s="85">
        <v>3008</v>
      </c>
      <c r="D37" s="86" t="s">
        <v>47</v>
      </c>
      <c r="E37" s="87" t="s">
        <v>41</v>
      </c>
      <c r="F37" s="84" t="s">
        <v>48</v>
      </c>
      <c r="G37" s="84" t="s">
        <v>49</v>
      </c>
      <c r="H37" s="88">
        <v>1000</v>
      </c>
      <c r="I37" s="89">
        <f t="shared" si="0"/>
        <v>1100</v>
      </c>
      <c r="J37" s="88"/>
      <c r="K37" s="89">
        <f t="shared" si="1"/>
        <v>900</v>
      </c>
      <c r="L37" s="89">
        <f t="shared" si="2"/>
        <v>990</v>
      </c>
      <c r="M37" s="90"/>
    </row>
    <row r="38" spans="1:13" ht="20.100000000000001" customHeight="1">
      <c r="A38" s="83" t="s">
        <v>50</v>
      </c>
      <c r="B38" s="84" t="s">
        <v>51</v>
      </c>
      <c r="C38" s="85">
        <v>3009</v>
      </c>
      <c r="D38" s="86"/>
      <c r="E38" s="87"/>
      <c r="F38" s="84" t="s">
        <v>52</v>
      </c>
      <c r="G38" s="84" t="s">
        <v>53</v>
      </c>
      <c r="H38" s="88">
        <v>2200</v>
      </c>
      <c r="I38" s="89">
        <f t="shared" si="0"/>
        <v>2420</v>
      </c>
      <c r="J38" s="88" t="s">
        <v>54</v>
      </c>
      <c r="K38" s="89">
        <f>IF(ROUND(H38*0.95,0)=0,"",ROUND(H38*0.95,0))</f>
        <v>2090</v>
      </c>
      <c r="L38" s="89">
        <f t="shared" si="2"/>
        <v>2299</v>
      </c>
      <c r="M38" s="90"/>
    </row>
    <row r="39" spans="1:13" ht="20.100000000000001" customHeight="1">
      <c r="A39" s="83" t="s">
        <v>55</v>
      </c>
      <c r="B39" s="84" t="s">
        <v>56</v>
      </c>
      <c r="C39" s="85">
        <v>3010</v>
      </c>
      <c r="D39" s="86"/>
      <c r="E39" s="87"/>
      <c r="F39" s="84" t="s">
        <v>57</v>
      </c>
      <c r="G39" s="84"/>
      <c r="H39" s="88"/>
      <c r="I39" s="89" t="str">
        <f t="shared" si="0"/>
        <v/>
      </c>
      <c r="J39" s="88"/>
      <c r="K39" s="89" t="str">
        <f>IF(ROUND(H39*0.9,0)=0,"",ROUND(H39*0.9,0))</f>
        <v/>
      </c>
      <c r="L39" s="89" t="str">
        <f t="shared" si="2"/>
        <v/>
      </c>
      <c r="M39" s="90"/>
    </row>
    <row r="40" spans="1:13" ht="20.100000000000001" customHeight="1">
      <c r="A40" s="92" t="s">
        <v>58</v>
      </c>
      <c r="B40" s="93" t="s">
        <v>51</v>
      </c>
      <c r="C40" s="85">
        <v>3012</v>
      </c>
      <c r="D40" s="86"/>
      <c r="E40" s="87"/>
      <c r="F40" s="84" t="s">
        <v>59</v>
      </c>
      <c r="G40" s="84" t="s">
        <v>53</v>
      </c>
      <c r="H40" s="88">
        <v>3850</v>
      </c>
      <c r="I40" s="89">
        <f t="shared" si="0"/>
        <v>4235</v>
      </c>
      <c r="J40" s="88" t="s">
        <v>54</v>
      </c>
      <c r="K40" s="89">
        <f>IF(ROUND(H40*1,0)=0,"",ROUND(H40*1,0))</f>
        <v>3850</v>
      </c>
      <c r="L40" s="89">
        <f t="shared" si="2"/>
        <v>4235</v>
      </c>
      <c r="M40" s="90"/>
    </row>
    <row r="41" spans="1:13" ht="20.100000000000001" customHeight="1">
      <c r="A41" s="94"/>
      <c r="B41" s="95"/>
      <c r="C41" s="85">
        <v>3013</v>
      </c>
      <c r="D41" s="86"/>
      <c r="E41" s="87"/>
      <c r="F41" s="84" t="s">
        <v>60</v>
      </c>
      <c r="G41" s="84"/>
      <c r="H41" s="88"/>
      <c r="I41" s="89">
        <v>598</v>
      </c>
      <c r="J41" s="88" t="s">
        <v>54</v>
      </c>
      <c r="K41" s="89" t="str">
        <f>IF(ROUND(H41*1,0)=0,"",ROUND(H41*1,0))</f>
        <v/>
      </c>
      <c r="L41" s="89">
        <v>598</v>
      </c>
      <c r="M41" s="90"/>
    </row>
    <row r="42" spans="1:13" ht="20.100000000000001" customHeight="1">
      <c r="A42" s="75"/>
      <c r="B42" s="76"/>
      <c r="C42" s="85">
        <v>3014</v>
      </c>
      <c r="D42" s="86"/>
      <c r="E42" s="87"/>
      <c r="F42" s="84" t="s">
        <v>61</v>
      </c>
      <c r="G42" s="84"/>
      <c r="H42" s="88"/>
      <c r="I42" s="89">
        <v>2482</v>
      </c>
      <c r="J42" s="88" t="s">
        <v>54</v>
      </c>
      <c r="K42" s="89" t="str">
        <f>IF(ROUND(H42*1,0)=0,"",ROUND(H42*1,0))</f>
        <v/>
      </c>
      <c r="L42" s="89">
        <v>2482</v>
      </c>
      <c r="M42" s="90"/>
    </row>
    <row r="43" spans="1:13" ht="20.100000000000001" customHeight="1" thickBot="1">
      <c r="A43" s="96"/>
      <c r="B43" s="97"/>
      <c r="C43" s="98"/>
      <c r="D43" s="99"/>
      <c r="E43" s="100"/>
      <c r="F43" s="97"/>
      <c r="G43" s="97"/>
      <c r="H43" s="101"/>
      <c r="I43" s="102"/>
      <c r="J43" s="101"/>
      <c r="K43" s="102"/>
      <c r="L43" s="102"/>
      <c r="M43" s="103"/>
    </row>
    <row r="44" spans="1:13" ht="20.100000000000001" customHeight="1" thickTop="1">
      <c r="A44" s="1"/>
      <c r="B44" s="1"/>
      <c r="D44" s="3"/>
      <c r="E44" s="4"/>
      <c r="F44" s="1"/>
      <c r="G44" s="1"/>
      <c r="M44" s="1"/>
    </row>
    <row r="45" spans="1:13" ht="20.100000000000001" customHeight="1" thickBot="1">
      <c r="A45" s="1"/>
      <c r="B45" s="1"/>
      <c r="D45" s="3"/>
      <c r="E45" s="4"/>
      <c r="F45" s="1"/>
      <c r="G45" s="1"/>
      <c r="M45" s="1"/>
    </row>
    <row r="46" spans="1:13" s="110" customFormat="1" ht="24.95" customHeight="1" thickTop="1" thickBot="1">
      <c r="A46" s="104" t="s">
        <v>62</v>
      </c>
      <c r="B46" s="105"/>
      <c r="C46" s="105"/>
      <c r="D46" s="105"/>
      <c r="E46" s="105"/>
      <c r="F46" s="106"/>
      <c r="G46" s="107"/>
      <c r="H46" s="108"/>
      <c r="I46" s="108"/>
      <c r="J46" s="109"/>
      <c r="K46" s="107"/>
      <c r="L46" s="108"/>
      <c r="M46" s="107"/>
    </row>
    <row r="47" spans="1:13" s="110" customFormat="1" ht="20.100000000000001" customHeight="1" thickTop="1">
      <c r="A47" s="107"/>
      <c r="B47" s="107"/>
      <c r="C47" s="111"/>
      <c r="D47" s="112"/>
      <c r="E47" s="113"/>
      <c r="F47" s="107"/>
      <c r="G47" s="107"/>
      <c r="H47" s="108"/>
      <c r="I47" s="108"/>
      <c r="J47" s="109"/>
      <c r="K47" s="107"/>
      <c r="L47" s="108"/>
      <c r="M47" s="107"/>
    </row>
    <row r="48" spans="1:13" s="121" customFormat="1" ht="20.100000000000001" customHeight="1">
      <c r="A48" s="114" t="s">
        <v>63</v>
      </c>
      <c r="B48" s="115"/>
      <c r="C48" s="115"/>
      <c r="D48" s="116"/>
      <c r="E48" s="117"/>
      <c r="F48" s="118"/>
      <c r="G48" s="118"/>
      <c r="H48" s="119"/>
      <c r="I48" s="119"/>
      <c r="J48" s="120"/>
      <c r="K48" s="119"/>
      <c r="L48" s="119"/>
      <c r="M48" s="118"/>
    </row>
    <row r="49" spans="1:13" s="121" customFormat="1" ht="20.100000000000001" customHeight="1" thickBot="1">
      <c r="A49" s="122"/>
      <c r="B49" s="122"/>
      <c r="C49" s="123"/>
      <c r="D49" s="124"/>
      <c r="E49" s="117"/>
      <c r="F49" s="118"/>
      <c r="G49" s="118"/>
      <c r="H49" s="119"/>
      <c r="I49" s="66" t="s">
        <v>15</v>
      </c>
      <c r="J49" s="120"/>
      <c r="K49" s="119"/>
      <c r="L49" s="119"/>
      <c r="M49" s="118"/>
    </row>
    <row r="50" spans="1:13" s="10" customFormat="1" ht="20.100000000000001" customHeight="1" thickTop="1" thickBot="1">
      <c r="A50" s="69" t="s">
        <v>16</v>
      </c>
      <c r="B50" s="70" t="s">
        <v>17</v>
      </c>
      <c r="C50" s="71" t="s">
        <v>18</v>
      </c>
      <c r="D50" s="71"/>
      <c r="E50" s="72"/>
      <c r="F50" s="70" t="s">
        <v>19</v>
      </c>
      <c r="G50" s="70" t="s">
        <v>20</v>
      </c>
      <c r="H50" s="73" t="s">
        <v>21</v>
      </c>
      <c r="I50" s="73" t="s">
        <v>22</v>
      </c>
      <c r="J50" s="73"/>
      <c r="K50" s="73"/>
      <c r="L50" s="73" t="s">
        <v>23</v>
      </c>
      <c r="M50" s="74" t="s">
        <v>24</v>
      </c>
    </row>
    <row r="51" spans="1:13" s="121" customFormat="1" ht="20.100000000000001" customHeight="1">
      <c r="A51" s="125"/>
      <c r="B51" s="126"/>
      <c r="C51" s="127"/>
      <c r="D51" s="128"/>
      <c r="E51" s="129"/>
      <c r="F51" s="130"/>
      <c r="G51" s="130"/>
      <c r="H51" s="131"/>
      <c r="I51" s="131"/>
      <c r="J51" s="131"/>
      <c r="K51" s="131"/>
      <c r="L51" s="131"/>
      <c r="M51" s="132"/>
    </row>
    <row r="52" spans="1:13" s="121" customFormat="1" ht="20.100000000000001" customHeight="1" thickBot="1">
      <c r="A52" s="133"/>
      <c r="B52" s="134"/>
      <c r="C52" s="135"/>
      <c r="D52" s="136"/>
      <c r="E52" s="137"/>
      <c r="F52" s="138"/>
      <c r="G52" s="138"/>
      <c r="H52" s="139"/>
      <c r="I52" s="139"/>
      <c r="J52" s="139"/>
      <c r="K52" s="139"/>
      <c r="L52" s="139"/>
      <c r="M52" s="140"/>
    </row>
    <row r="53" spans="1:13" s="149" customFormat="1" ht="20.100000000000001" customHeight="1" thickTop="1">
      <c r="A53" s="141"/>
      <c r="B53" s="141"/>
      <c r="C53" s="142"/>
      <c r="D53" s="143"/>
      <c r="E53" s="144"/>
      <c r="F53" s="145"/>
      <c r="G53" s="145"/>
      <c r="H53" s="146"/>
      <c r="I53" s="146"/>
      <c r="J53" s="147"/>
      <c r="K53" s="146"/>
      <c r="L53" s="148"/>
      <c r="M53" s="145"/>
    </row>
    <row r="54" spans="1:13" s="121" customFormat="1" ht="20.100000000000001" customHeight="1">
      <c r="A54" s="114" t="s">
        <v>64</v>
      </c>
      <c r="B54" s="115"/>
      <c r="C54" s="115"/>
      <c r="D54" s="116"/>
      <c r="E54" s="117"/>
      <c r="F54" s="118"/>
      <c r="G54" s="118"/>
      <c r="H54" s="119"/>
      <c r="I54" s="119"/>
      <c r="J54" s="120"/>
      <c r="K54" s="119"/>
      <c r="L54" s="119"/>
      <c r="M54" s="118"/>
    </row>
    <row r="55" spans="1:13" s="121" customFormat="1" ht="20.100000000000001" customHeight="1" thickBot="1">
      <c r="A55" s="122"/>
      <c r="B55" s="122"/>
      <c r="C55" s="123"/>
      <c r="D55" s="124"/>
      <c r="E55" s="117"/>
      <c r="F55" s="118"/>
      <c r="G55" s="118"/>
      <c r="H55" s="119"/>
      <c r="I55" s="66" t="s">
        <v>15</v>
      </c>
      <c r="J55" s="120"/>
      <c r="K55" s="119"/>
      <c r="L55" s="119"/>
      <c r="M55" s="118"/>
    </row>
    <row r="56" spans="1:13" s="10" customFormat="1" ht="20.100000000000001" customHeight="1" thickTop="1" thickBot="1">
      <c r="A56" s="69" t="s">
        <v>16</v>
      </c>
      <c r="B56" s="70" t="s">
        <v>17</v>
      </c>
      <c r="C56" s="71" t="s">
        <v>18</v>
      </c>
      <c r="D56" s="71"/>
      <c r="E56" s="72"/>
      <c r="F56" s="70" t="s">
        <v>19</v>
      </c>
      <c r="G56" s="70" t="s">
        <v>20</v>
      </c>
      <c r="H56" s="73" t="s">
        <v>21</v>
      </c>
      <c r="I56" s="73" t="s">
        <v>22</v>
      </c>
      <c r="J56" s="150"/>
      <c r="K56" s="73"/>
      <c r="L56" s="73" t="s">
        <v>23</v>
      </c>
      <c r="M56" s="74" t="s">
        <v>24</v>
      </c>
    </row>
    <row r="57" spans="1:13" ht="20.100000000000001" customHeight="1">
      <c r="A57" s="94" t="s">
        <v>65</v>
      </c>
      <c r="B57" s="95" t="s">
        <v>66</v>
      </c>
      <c r="C57" s="77">
        <v>3031</v>
      </c>
      <c r="D57" s="78" t="s">
        <v>38</v>
      </c>
      <c r="E57" s="79"/>
      <c r="F57" s="76" t="s">
        <v>67</v>
      </c>
      <c r="G57" s="76" t="s">
        <v>68</v>
      </c>
      <c r="H57" s="80">
        <v>2700</v>
      </c>
      <c r="I57" s="81">
        <f>IF(ROUND(H57*1.1,0)=0,"",ROUND(H57*1.1,0))</f>
        <v>2970</v>
      </c>
      <c r="J57" s="80"/>
      <c r="K57" s="81">
        <f>IF(ROUND(H57*0.9,0)=0,"",ROUND(H57*0.9,0))</f>
        <v>2430</v>
      </c>
      <c r="L57" s="81">
        <f>IFERROR(ROUND(K57*1.1,0),"")</f>
        <v>2673</v>
      </c>
      <c r="M57" s="82"/>
    </row>
    <row r="58" spans="1:13" ht="20.100000000000001" customHeight="1">
      <c r="A58" s="94"/>
      <c r="B58" s="95"/>
      <c r="C58" s="91">
        <v>3032</v>
      </c>
      <c r="D58" s="86"/>
      <c r="E58" s="87" t="s">
        <v>41</v>
      </c>
      <c r="F58" s="84" t="s">
        <v>69</v>
      </c>
      <c r="G58" s="84" t="s">
        <v>70</v>
      </c>
      <c r="H58" s="88">
        <v>2500</v>
      </c>
      <c r="I58" s="89">
        <f>IF(ROUND(H58*1.1,0)=0,"",ROUND(H58*1.1,0))</f>
        <v>2750</v>
      </c>
      <c r="J58" s="88"/>
      <c r="K58" s="89">
        <f>IF(ROUND(H58*0.9,0)=0,"",ROUND(H58*0.9,0))</f>
        <v>2250</v>
      </c>
      <c r="L58" s="89">
        <f>IFERROR(ROUND(K58*1.1,0),"")</f>
        <v>2475</v>
      </c>
      <c r="M58" s="90"/>
    </row>
    <row r="59" spans="1:13" ht="20.100000000000001" customHeight="1">
      <c r="A59" s="94"/>
      <c r="B59" s="95"/>
      <c r="C59" s="85">
        <v>3031</v>
      </c>
      <c r="D59" s="86" t="s">
        <v>44</v>
      </c>
      <c r="E59" s="87" t="s">
        <v>41</v>
      </c>
      <c r="F59" s="84" t="s">
        <v>71</v>
      </c>
      <c r="G59" s="84" t="s">
        <v>72</v>
      </c>
      <c r="H59" s="88">
        <v>1580</v>
      </c>
      <c r="I59" s="89">
        <f>IF(ROUND(H59*1.1,0)=0,"",ROUND(H59*1.1,0))</f>
        <v>1738</v>
      </c>
      <c r="J59" s="88"/>
      <c r="K59" s="89">
        <f>IF(ROUND(H59*0.9,0)=0,"",ROUND(H59*0.9,0))</f>
        <v>1422</v>
      </c>
      <c r="L59" s="89">
        <f>IFERROR(ROUND(K59*1.1,0),"")</f>
        <v>1564</v>
      </c>
      <c r="M59" s="151" t="s">
        <v>73</v>
      </c>
    </row>
    <row r="60" spans="1:13" ht="20.100000000000001" customHeight="1">
      <c r="A60" s="94"/>
      <c r="B60" s="95"/>
      <c r="C60" s="85">
        <v>3031</v>
      </c>
      <c r="D60" s="86" t="s">
        <v>74</v>
      </c>
      <c r="E60" s="152" t="s">
        <v>75</v>
      </c>
      <c r="F60" s="153" t="s">
        <v>76</v>
      </c>
      <c r="G60" s="154"/>
      <c r="H60" s="88"/>
      <c r="I60" s="89">
        <v>4224</v>
      </c>
      <c r="J60" s="88" t="s">
        <v>54</v>
      </c>
      <c r="K60" s="89" t="str">
        <f t="shared" ref="K60:K65" si="3">IF(ROUND(H60*1,0)=0,"",ROUND(H60*1,0))</f>
        <v/>
      </c>
      <c r="L60" s="89">
        <v>4224</v>
      </c>
      <c r="M60" s="155" t="s">
        <v>77</v>
      </c>
    </row>
    <row r="61" spans="1:13" ht="20.100000000000001" customHeight="1">
      <c r="A61" s="94"/>
      <c r="B61" s="95"/>
      <c r="C61" s="85">
        <v>3031</v>
      </c>
      <c r="D61" s="86" t="s">
        <v>78</v>
      </c>
      <c r="E61" s="152" t="s">
        <v>75</v>
      </c>
      <c r="F61" s="153" t="s">
        <v>79</v>
      </c>
      <c r="G61" s="154"/>
      <c r="H61" s="88"/>
      <c r="I61" s="89">
        <v>1531</v>
      </c>
      <c r="J61" s="88" t="s">
        <v>54</v>
      </c>
      <c r="K61" s="89" t="str">
        <f t="shared" si="3"/>
        <v/>
      </c>
      <c r="L61" s="89">
        <v>1531</v>
      </c>
      <c r="M61" s="155" t="s">
        <v>77</v>
      </c>
    </row>
    <row r="62" spans="1:13" ht="20.100000000000001" customHeight="1">
      <c r="A62" s="94"/>
      <c r="B62" s="95"/>
      <c r="C62" s="85">
        <v>3031</v>
      </c>
      <c r="D62" s="86" t="s">
        <v>80</v>
      </c>
      <c r="E62" s="152" t="s">
        <v>75</v>
      </c>
      <c r="F62" s="153" t="s">
        <v>81</v>
      </c>
      <c r="G62" s="154"/>
      <c r="H62" s="88"/>
      <c r="I62" s="89">
        <v>396</v>
      </c>
      <c r="J62" s="88" t="s">
        <v>54</v>
      </c>
      <c r="K62" s="89" t="str">
        <f t="shared" si="3"/>
        <v/>
      </c>
      <c r="L62" s="89">
        <v>396</v>
      </c>
      <c r="M62" s="155" t="s">
        <v>77</v>
      </c>
    </row>
    <row r="63" spans="1:13" ht="20.100000000000001" customHeight="1">
      <c r="A63" s="94"/>
      <c r="B63" s="95"/>
      <c r="C63" s="85">
        <v>3031</v>
      </c>
      <c r="D63" s="86" t="s">
        <v>82</v>
      </c>
      <c r="E63" s="152" t="s">
        <v>75</v>
      </c>
      <c r="F63" s="153" t="s">
        <v>83</v>
      </c>
      <c r="G63" s="154"/>
      <c r="H63" s="88"/>
      <c r="I63" s="89">
        <v>616</v>
      </c>
      <c r="J63" s="88" t="s">
        <v>54</v>
      </c>
      <c r="K63" s="89" t="str">
        <f t="shared" si="3"/>
        <v/>
      </c>
      <c r="L63" s="89">
        <v>616</v>
      </c>
      <c r="M63" s="155" t="s">
        <v>77</v>
      </c>
    </row>
    <row r="64" spans="1:13" ht="20.100000000000001" customHeight="1">
      <c r="A64" s="94"/>
      <c r="B64" s="95"/>
      <c r="C64" s="85">
        <v>3031</v>
      </c>
      <c r="D64" s="86" t="s">
        <v>84</v>
      </c>
      <c r="E64" s="152" t="s">
        <v>75</v>
      </c>
      <c r="F64" s="153" t="s">
        <v>85</v>
      </c>
      <c r="G64" s="154"/>
      <c r="H64" s="88"/>
      <c r="I64" s="89">
        <v>528</v>
      </c>
      <c r="J64" s="88" t="s">
        <v>54</v>
      </c>
      <c r="K64" s="89" t="str">
        <f t="shared" si="3"/>
        <v/>
      </c>
      <c r="L64" s="89">
        <v>528</v>
      </c>
      <c r="M64" s="155" t="s">
        <v>77</v>
      </c>
    </row>
    <row r="65" spans="1:17" ht="20.100000000000001" customHeight="1">
      <c r="A65" s="75"/>
      <c r="B65" s="76"/>
      <c r="C65" s="85">
        <v>3031</v>
      </c>
      <c r="D65" s="86" t="s">
        <v>86</v>
      </c>
      <c r="E65" s="152" t="s">
        <v>75</v>
      </c>
      <c r="F65" s="153" t="s">
        <v>87</v>
      </c>
      <c r="G65" s="154"/>
      <c r="H65" s="88"/>
      <c r="I65" s="89">
        <v>352</v>
      </c>
      <c r="J65" s="88" t="s">
        <v>54</v>
      </c>
      <c r="K65" s="89" t="str">
        <f t="shared" si="3"/>
        <v/>
      </c>
      <c r="L65" s="89">
        <v>352</v>
      </c>
      <c r="M65" s="155" t="s">
        <v>77</v>
      </c>
    </row>
    <row r="66" spans="1:17" ht="20.100000000000001" customHeight="1">
      <c r="A66" s="75"/>
      <c r="B66" s="76"/>
      <c r="C66" s="85"/>
      <c r="D66" s="86"/>
      <c r="E66" s="152"/>
      <c r="F66" s="153"/>
      <c r="G66" s="154"/>
      <c r="H66" s="88"/>
      <c r="I66" s="89"/>
      <c r="J66" s="88"/>
      <c r="K66" s="89"/>
      <c r="L66" s="89"/>
      <c r="M66" s="155"/>
    </row>
    <row r="67" spans="1:17" ht="20.100000000000001" customHeight="1">
      <c r="A67" s="83" t="s">
        <v>88</v>
      </c>
      <c r="B67" s="84" t="s">
        <v>89</v>
      </c>
      <c r="C67" s="156">
        <v>3032</v>
      </c>
      <c r="D67" s="157"/>
      <c r="E67" s="87"/>
      <c r="F67" s="84" t="s">
        <v>69</v>
      </c>
      <c r="G67" s="84" t="s">
        <v>70</v>
      </c>
      <c r="H67" s="88">
        <v>2500</v>
      </c>
      <c r="I67" s="89">
        <f t="shared" ref="I67:I77" si="4">IF(ROUND(H67*1.1,0)=0,"",ROUND(H67*1.1,0))</f>
        <v>2750</v>
      </c>
      <c r="J67" s="88"/>
      <c r="K67" s="89">
        <f t="shared" ref="K67:K77" si="5">IF(ROUND(H67*0.9,0)=0,"",ROUND(H67*0.9,0))</f>
        <v>2250</v>
      </c>
      <c r="L67" s="89">
        <f t="shared" ref="L67:L77" si="6">IFERROR(ROUND(K67*1.1,0),"")</f>
        <v>2475</v>
      </c>
      <c r="M67" s="90"/>
    </row>
    <row r="68" spans="1:17" ht="20.100000000000001" customHeight="1">
      <c r="A68" s="83" t="s">
        <v>90</v>
      </c>
      <c r="B68" s="84" t="s">
        <v>91</v>
      </c>
      <c r="C68" s="85">
        <v>3033</v>
      </c>
      <c r="D68" s="86"/>
      <c r="E68" s="87"/>
      <c r="F68" s="84"/>
      <c r="G68" s="84"/>
      <c r="H68" s="88"/>
      <c r="I68" s="89" t="str">
        <f t="shared" si="4"/>
        <v/>
      </c>
      <c r="J68" s="88"/>
      <c r="K68" s="89" t="str">
        <f t="shared" si="5"/>
        <v/>
      </c>
      <c r="L68" s="89" t="str">
        <f t="shared" si="6"/>
        <v/>
      </c>
      <c r="M68" s="90"/>
    </row>
    <row r="69" spans="1:17" ht="20.100000000000001" customHeight="1">
      <c r="A69" s="83" t="s">
        <v>92</v>
      </c>
      <c r="B69" s="84" t="s">
        <v>93</v>
      </c>
      <c r="C69" s="85">
        <v>3034</v>
      </c>
      <c r="D69" s="86"/>
      <c r="E69" s="87"/>
      <c r="F69" s="84" t="s">
        <v>94</v>
      </c>
      <c r="G69" s="84" t="s">
        <v>72</v>
      </c>
      <c r="H69" s="88">
        <v>2200</v>
      </c>
      <c r="I69" s="89">
        <f t="shared" si="4"/>
        <v>2420</v>
      </c>
      <c r="J69" s="88"/>
      <c r="K69" s="89">
        <f t="shared" si="5"/>
        <v>1980</v>
      </c>
      <c r="L69" s="89">
        <f t="shared" si="6"/>
        <v>2178</v>
      </c>
      <c r="M69" s="158" t="s">
        <v>95</v>
      </c>
      <c r="Q69" s="159"/>
    </row>
    <row r="70" spans="1:17" ht="20.100000000000001" customHeight="1">
      <c r="A70" s="83" t="s">
        <v>96</v>
      </c>
      <c r="B70" s="84" t="s">
        <v>97</v>
      </c>
      <c r="C70" s="85">
        <v>3035</v>
      </c>
      <c r="D70" s="86"/>
      <c r="E70" s="87"/>
      <c r="F70" s="84"/>
      <c r="G70" s="84"/>
      <c r="H70" s="88"/>
      <c r="I70" s="89" t="str">
        <f t="shared" si="4"/>
        <v/>
      </c>
      <c r="J70" s="88"/>
      <c r="K70" s="89" t="str">
        <f t="shared" si="5"/>
        <v/>
      </c>
      <c r="L70" s="89" t="str">
        <f t="shared" si="6"/>
        <v/>
      </c>
      <c r="M70" s="90"/>
    </row>
    <row r="71" spans="1:17" ht="20.100000000000001" customHeight="1">
      <c r="A71" s="83" t="s">
        <v>98</v>
      </c>
      <c r="B71" s="84" t="s">
        <v>99</v>
      </c>
      <c r="C71" s="85">
        <v>3036</v>
      </c>
      <c r="D71" s="86"/>
      <c r="E71" s="87"/>
      <c r="F71" s="84" t="s">
        <v>100</v>
      </c>
      <c r="G71" s="84" t="s">
        <v>68</v>
      </c>
      <c r="H71" s="88">
        <v>2100</v>
      </c>
      <c r="I71" s="89">
        <f t="shared" si="4"/>
        <v>2310</v>
      </c>
      <c r="J71" s="88"/>
      <c r="K71" s="89">
        <f t="shared" si="5"/>
        <v>1890</v>
      </c>
      <c r="L71" s="89">
        <f t="shared" si="6"/>
        <v>2079</v>
      </c>
      <c r="M71" s="90"/>
    </row>
    <row r="72" spans="1:17" ht="20.100000000000001" customHeight="1">
      <c r="A72" s="83" t="s">
        <v>101</v>
      </c>
      <c r="B72" s="84" t="s">
        <v>102</v>
      </c>
      <c r="C72" s="85">
        <v>3037</v>
      </c>
      <c r="D72" s="86"/>
      <c r="E72" s="87"/>
      <c r="F72" s="84"/>
      <c r="G72" s="84"/>
      <c r="H72" s="88"/>
      <c r="I72" s="89" t="str">
        <f t="shared" si="4"/>
        <v/>
      </c>
      <c r="J72" s="88"/>
      <c r="K72" s="89" t="str">
        <f t="shared" si="5"/>
        <v/>
      </c>
      <c r="L72" s="89" t="str">
        <f t="shared" si="6"/>
        <v/>
      </c>
      <c r="M72" s="90"/>
    </row>
    <row r="73" spans="1:17" ht="20.100000000000001" customHeight="1">
      <c r="A73" s="83" t="s">
        <v>103</v>
      </c>
      <c r="B73" s="84" t="s">
        <v>104</v>
      </c>
      <c r="C73" s="85">
        <v>3038</v>
      </c>
      <c r="D73" s="86"/>
      <c r="E73" s="87"/>
      <c r="F73" s="84"/>
      <c r="G73" s="84"/>
      <c r="H73" s="88"/>
      <c r="I73" s="89" t="str">
        <f t="shared" si="4"/>
        <v/>
      </c>
      <c r="J73" s="88"/>
      <c r="K73" s="89" t="str">
        <f t="shared" si="5"/>
        <v/>
      </c>
      <c r="L73" s="89" t="str">
        <f t="shared" si="6"/>
        <v/>
      </c>
      <c r="M73" s="90"/>
    </row>
    <row r="74" spans="1:17" ht="20.100000000000001" customHeight="1">
      <c r="A74" s="83" t="s">
        <v>105</v>
      </c>
      <c r="B74" s="84" t="s">
        <v>106</v>
      </c>
      <c r="C74" s="85">
        <v>3039</v>
      </c>
      <c r="D74" s="86"/>
      <c r="E74" s="87"/>
      <c r="F74" s="84" t="s">
        <v>107</v>
      </c>
      <c r="G74" s="84" t="s">
        <v>72</v>
      </c>
      <c r="H74" s="88">
        <v>1650</v>
      </c>
      <c r="I74" s="89">
        <f t="shared" si="4"/>
        <v>1815</v>
      </c>
      <c r="J74" s="88"/>
      <c r="K74" s="89">
        <f t="shared" si="5"/>
        <v>1485</v>
      </c>
      <c r="L74" s="89">
        <f t="shared" si="6"/>
        <v>1634</v>
      </c>
      <c r="M74" s="90"/>
    </row>
    <row r="75" spans="1:17" ht="20.100000000000001" customHeight="1">
      <c r="A75" s="92" t="s">
        <v>108</v>
      </c>
      <c r="B75" s="93" t="s">
        <v>109</v>
      </c>
      <c r="C75" s="85">
        <v>3040</v>
      </c>
      <c r="D75" s="86" t="s">
        <v>38</v>
      </c>
      <c r="E75" s="87"/>
      <c r="F75" s="84" t="s">
        <v>110</v>
      </c>
      <c r="G75" s="84" t="s">
        <v>111</v>
      </c>
      <c r="H75" s="88">
        <v>2400</v>
      </c>
      <c r="I75" s="89">
        <f t="shared" si="4"/>
        <v>2640</v>
      </c>
      <c r="J75" s="88"/>
      <c r="K75" s="89">
        <f t="shared" si="5"/>
        <v>2160</v>
      </c>
      <c r="L75" s="89">
        <f t="shared" si="6"/>
        <v>2376</v>
      </c>
      <c r="M75" s="90"/>
    </row>
    <row r="76" spans="1:17" ht="20.100000000000001" customHeight="1">
      <c r="A76" s="75"/>
      <c r="B76" s="76"/>
      <c r="C76" s="85">
        <v>3040</v>
      </c>
      <c r="D76" s="86" t="s">
        <v>40</v>
      </c>
      <c r="E76" s="87" t="s">
        <v>41</v>
      </c>
      <c r="F76" s="84" t="s">
        <v>112</v>
      </c>
      <c r="G76" s="84" t="s">
        <v>113</v>
      </c>
      <c r="H76" s="88">
        <v>1700</v>
      </c>
      <c r="I76" s="89">
        <f t="shared" si="4"/>
        <v>1870</v>
      </c>
      <c r="J76" s="88"/>
      <c r="K76" s="89">
        <f t="shared" si="5"/>
        <v>1530</v>
      </c>
      <c r="L76" s="89">
        <f t="shared" si="6"/>
        <v>1683</v>
      </c>
      <c r="M76" s="90"/>
    </row>
    <row r="77" spans="1:17" ht="20.100000000000001" customHeight="1">
      <c r="A77" s="83" t="s">
        <v>114</v>
      </c>
      <c r="B77" s="84" t="s">
        <v>106</v>
      </c>
      <c r="C77" s="85">
        <v>3041</v>
      </c>
      <c r="D77" s="86"/>
      <c r="E77" s="87"/>
      <c r="F77" s="84" t="s">
        <v>115</v>
      </c>
      <c r="G77" s="84" t="s">
        <v>68</v>
      </c>
      <c r="H77" s="88">
        <v>2600</v>
      </c>
      <c r="I77" s="89">
        <f t="shared" si="4"/>
        <v>2860</v>
      </c>
      <c r="J77" s="88"/>
      <c r="K77" s="89">
        <f t="shared" si="5"/>
        <v>2340</v>
      </c>
      <c r="L77" s="89">
        <f t="shared" si="6"/>
        <v>2574</v>
      </c>
      <c r="M77" s="90" t="s">
        <v>116</v>
      </c>
    </row>
    <row r="78" spans="1:17" ht="20.100000000000001" customHeight="1" thickBot="1">
      <c r="A78" s="96"/>
      <c r="B78" s="97"/>
      <c r="C78" s="98"/>
      <c r="D78" s="99"/>
      <c r="E78" s="100"/>
      <c r="F78" s="97"/>
      <c r="G78" s="97"/>
      <c r="H78" s="101"/>
      <c r="I78" s="102"/>
      <c r="J78" s="101"/>
      <c r="K78" s="102"/>
      <c r="L78" s="102"/>
      <c r="M78" s="103"/>
    </row>
    <row r="79" spans="1:17" ht="20.100000000000001" customHeight="1" thickTop="1">
      <c r="A79" s="1"/>
      <c r="B79" s="1"/>
      <c r="D79" s="3"/>
      <c r="E79" s="4"/>
      <c r="F79" s="1"/>
      <c r="G79" s="1"/>
      <c r="M79" s="1"/>
    </row>
    <row r="80" spans="1:17" ht="20.100000000000001" customHeight="1">
      <c r="A80" s="1"/>
      <c r="B80" s="1"/>
      <c r="D80" s="3"/>
      <c r="E80" s="4"/>
      <c r="F80" s="1"/>
      <c r="G80" s="1"/>
      <c r="M80" s="1"/>
    </row>
    <row r="81" spans="1:13" s="121" customFormat="1" ht="20.100000000000001" customHeight="1">
      <c r="A81" s="114" t="s">
        <v>117</v>
      </c>
      <c r="B81" s="115"/>
      <c r="C81" s="115"/>
      <c r="D81" s="116"/>
      <c r="E81" s="117"/>
      <c r="F81" s="118"/>
      <c r="G81" s="118"/>
      <c r="H81" s="119"/>
      <c r="I81" s="119"/>
      <c r="J81" s="120"/>
      <c r="K81" s="119"/>
      <c r="L81" s="119"/>
      <c r="M81" s="118"/>
    </row>
    <row r="82" spans="1:13" s="121" customFormat="1" ht="20.100000000000001" customHeight="1" thickBot="1">
      <c r="A82" s="160"/>
      <c r="B82" s="160"/>
      <c r="C82" s="12"/>
      <c r="D82" s="160"/>
      <c r="E82" s="117"/>
      <c r="F82" s="161"/>
      <c r="G82" s="118"/>
      <c r="H82" s="119"/>
      <c r="I82" s="66" t="s">
        <v>15</v>
      </c>
      <c r="J82" s="120"/>
      <c r="K82" s="119"/>
      <c r="L82" s="119"/>
      <c r="M82" s="118"/>
    </row>
    <row r="83" spans="1:13" s="10" customFormat="1" ht="20.100000000000001" customHeight="1" thickTop="1" thickBot="1">
      <c r="A83" s="69" t="s">
        <v>16</v>
      </c>
      <c r="B83" s="70" t="s">
        <v>17</v>
      </c>
      <c r="C83" s="71" t="s">
        <v>18</v>
      </c>
      <c r="D83" s="71"/>
      <c r="E83" s="72"/>
      <c r="F83" s="70" t="s">
        <v>19</v>
      </c>
      <c r="G83" s="70" t="s">
        <v>20</v>
      </c>
      <c r="H83" s="73" t="s">
        <v>21</v>
      </c>
      <c r="I83" s="73" t="s">
        <v>22</v>
      </c>
      <c r="J83" s="150"/>
      <c r="K83" s="73"/>
      <c r="L83" s="73" t="s">
        <v>23</v>
      </c>
      <c r="M83" s="74" t="s">
        <v>24</v>
      </c>
    </row>
    <row r="84" spans="1:13" ht="20.100000000000001" customHeight="1">
      <c r="A84" s="94" t="s">
        <v>118</v>
      </c>
      <c r="B84" s="95" t="s">
        <v>119</v>
      </c>
      <c r="C84" s="77">
        <v>3051</v>
      </c>
      <c r="D84" s="78" t="s">
        <v>38</v>
      </c>
      <c r="E84" s="79"/>
      <c r="F84" s="76" t="s">
        <v>120</v>
      </c>
      <c r="G84" s="76" t="s">
        <v>68</v>
      </c>
      <c r="H84" s="80">
        <v>2700</v>
      </c>
      <c r="I84" s="81">
        <f t="shared" ref="I84:I96" si="7">IF(ROUND(H84*1.1,0)=0,"",ROUND(H84*1.1,0))</f>
        <v>2970</v>
      </c>
      <c r="J84" s="80"/>
      <c r="K84" s="81">
        <f t="shared" ref="K84:K96" si="8">IF(ROUND(H84*0.9,0)=0,"",ROUND(H84*0.9,0))</f>
        <v>2430</v>
      </c>
      <c r="L84" s="81">
        <f t="shared" ref="L84:L96" si="9">IFERROR(ROUND(K84*1.1,0),"")</f>
        <v>2673</v>
      </c>
      <c r="M84" s="82"/>
    </row>
    <row r="85" spans="1:13" ht="20.100000000000001" customHeight="1">
      <c r="A85" s="75"/>
      <c r="B85" s="76"/>
      <c r="C85" s="85">
        <v>3051</v>
      </c>
      <c r="D85" s="86" t="s">
        <v>40</v>
      </c>
      <c r="E85" s="87" t="s">
        <v>41</v>
      </c>
      <c r="F85" s="84" t="s">
        <v>121</v>
      </c>
      <c r="G85" s="84" t="s">
        <v>122</v>
      </c>
      <c r="H85" s="88">
        <v>3400</v>
      </c>
      <c r="I85" s="89">
        <f t="shared" si="7"/>
        <v>3740</v>
      </c>
      <c r="J85" s="88"/>
      <c r="K85" s="89">
        <f t="shared" si="8"/>
        <v>3060</v>
      </c>
      <c r="L85" s="89">
        <f t="shared" si="9"/>
        <v>3366</v>
      </c>
      <c r="M85" s="90"/>
    </row>
    <row r="86" spans="1:13" ht="20.100000000000001" customHeight="1">
      <c r="A86" s="92" t="s">
        <v>123</v>
      </c>
      <c r="B86" s="93" t="s">
        <v>106</v>
      </c>
      <c r="C86" s="85">
        <v>3052</v>
      </c>
      <c r="D86" s="86" t="s">
        <v>38</v>
      </c>
      <c r="E86" s="87" t="s">
        <v>41</v>
      </c>
      <c r="F86" s="84" t="s">
        <v>124</v>
      </c>
      <c r="G86" s="84" t="s">
        <v>70</v>
      </c>
      <c r="H86" s="88">
        <v>3000</v>
      </c>
      <c r="I86" s="89">
        <f t="shared" si="7"/>
        <v>3300</v>
      </c>
      <c r="J86" s="88"/>
      <c r="K86" s="89">
        <f t="shared" si="8"/>
        <v>2700</v>
      </c>
      <c r="L86" s="89">
        <f t="shared" si="9"/>
        <v>2970</v>
      </c>
      <c r="M86" s="90"/>
    </row>
    <row r="87" spans="1:13" ht="20.100000000000001" customHeight="1">
      <c r="A87" s="75"/>
      <c r="B87" s="76"/>
      <c r="C87" s="85">
        <v>3052</v>
      </c>
      <c r="D87" s="86" t="s">
        <v>40</v>
      </c>
      <c r="E87" s="87" t="s">
        <v>41</v>
      </c>
      <c r="F87" s="84" t="s">
        <v>125</v>
      </c>
      <c r="G87" s="84" t="s">
        <v>70</v>
      </c>
      <c r="H87" s="88">
        <v>4000</v>
      </c>
      <c r="I87" s="89">
        <f t="shared" si="7"/>
        <v>4400</v>
      </c>
      <c r="J87" s="88"/>
      <c r="K87" s="89">
        <f t="shared" si="8"/>
        <v>3600</v>
      </c>
      <c r="L87" s="89">
        <f t="shared" si="9"/>
        <v>3960</v>
      </c>
      <c r="M87" s="90"/>
    </row>
    <row r="88" spans="1:13" ht="20.100000000000001" customHeight="1">
      <c r="A88" s="83" t="s">
        <v>126</v>
      </c>
      <c r="B88" s="84" t="s">
        <v>127</v>
      </c>
      <c r="C88" s="85">
        <v>3053</v>
      </c>
      <c r="D88" s="86"/>
      <c r="E88" s="87"/>
      <c r="F88" s="84"/>
      <c r="G88" s="84"/>
      <c r="H88" s="88"/>
      <c r="I88" s="89" t="str">
        <f t="shared" si="7"/>
        <v/>
      </c>
      <c r="J88" s="88"/>
      <c r="K88" s="89" t="str">
        <f t="shared" si="8"/>
        <v/>
      </c>
      <c r="L88" s="89" t="str">
        <f t="shared" si="9"/>
        <v/>
      </c>
      <c r="M88" s="90"/>
    </row>
    <row r="89" spans="1:13" ht="20.100000000000001" customHeight="1">
      <c r="A89" s="83" t="s">
        <v>128</v>
      </c>
      <c r="B89" s="84" t="s">
        <v>93</v>
      </c>
      <c r="C89" s="85">
        <v>3054</v>
      </c>
      <c r="D89" s="86"/>
      <c r="E89" s="87"/>
      <c r="F89" s="84" t="s">
        <v>129</v>
      </c>
      <c r="G89" s="84" t="s">
        <v>130</v>
      </c>
      <c r="H89" s="88">
        <v>2200</v>
      </c>
      <c r="I89" s="89">
        <f t="shared" si="7"/>
        <v>2420</v>
      </c>
      <c r="J89" s="88"/>
      <c r="K89" s="89">
        <f t="shared" si="8"/>
        <v>1980</v>
      </c>
      <c r="L89" s="89">
        <f t="shared" si="9"/>
        <v>2178</v>
      </c>
      <c r="M89" s="90"/>
    </row>
    <row r="90" spans="1:13" ht="20.100000000000001" customHeight="1">
      <c r="A90" s="83" t="s">
        <v>131</v>
      </c>
      <c r="B90" s="84" t="s">
        <v>132</v>
      </c>
      <c r="C90" s="85">
        <v>3055</v>
      </c>
      <c r="D90" s="86"/>
      <c r="E90" s="87"/>
      <c r="F90" s="84" t="s">
        <v>133</v>
      </c>
      <c r="G90" s="84" t="s">
        <v>68</v>
      </c>
      <c r="H90" s="88">
        <v>2500</v>
      </c>
      <c r="I90" s="89">
        <f t="shared" si="7"/>
        <v>2750</v>
      </c>
      <c r="J90" s="88"/>
      <c r="K90" s="89">
        <f t="shared" si="8"/>
        <v>2250</v>
      </c>
      <c r="L90" s="89">
        <f t="shared" si="9"/>
        <v>2475</v>
      </c>
      <c r="M90" s="90" t="s">
        <v>134</v>
      </c>
    </row>
    <row r="91" spans="1:13" ht="20.100000000000001" customHeight="1">
      <c r="A91" s="83" t="s">
        <v>135</v>
      </c>
      <c r="B91" s="84" t="s">
        <v>136</v>
      </c>
      <c r="C91" s="85">
        <v>3056</v>
      </c>
      <c r="D91" s="86"/>
      <c r="E91" s="87"/>
      <c r="F91" s="84"/>
      <c r="G91" s="84"/>
      <c r="H91" s="88"/>
      <c r="I91" s="89" t="str">
        <f t="shared" si="7"/>
        <v/>
      </c>
      <c r="J91" s="88"/>
      <c r="K91" s="89" t="str">
        <f t="shared" si="8"/>
        <v/>
      </c>
      <c r="L91" s="89" t="str">
        <f t="shared" si="9"/>
        <v/>
      </c>
      <c r="M91" s="90"/>
    </row>
    <row r="92" spans="1:13" ht="20.100000000000001" customHeight="1">
      <c r="A92" s="83" t="s">
        <v>137</v>
      </c>
      <c r="B92" s="84" t="s">
        <v>138</v>
      </c>
      <c r="C92" s="85">
        <v>3057</v>
      </c>
      <c r="D92" s="86"/>
      <c r="E92" s="87"/>
      <c r="F92" s="84"/>
      <c r="G92" s="84"/>
      <c r="H92" s="88"/>
      <c r="I92" s="89" t="str">
        <f t="shared" si="7"/>
        <v/>
      </c>
      <c r="J92" s="88"/>
      <c r="K92" s="89" t="str">
        <f t="shared" si="8"/>
        <v/>
      </c>
      <c r="L92" s="89" t="str">
        <f t="shared" si="9"/>
        <v/>
      </c>
      <c r="M92" s="90"/>
    </row>
    <row r="93" spans="1:13" ht="20.100000000000001" customHeight="1">
      <c r="A93" s="83" t="s">
        <v>139</v>
      </c>
      <c r="B93" s="84" t="s">
        <v>140</v>
      </c>
      <c r="C93" s="85">
        <v>3058</v>
      </c>
      <c r="D93" s="86"/>
      <c r="E93" s="87"/>
      <c r="F93" s="84"/>
      <c r="G93" s="84"/>
      <c r="H93" s="88"/>
      <c r="I93" s="89" t="str">
        <f t="shared" si="7"/>
        <v/>
      </c>
      <c r="J93" s="88"/>
      <c r="K93" s="89" t="str">
        <f t="shared" si="8"/>
        <v/>
      </c>
      <c r="L93" s="89" t="str">
        <f t="shared" si="9"/>
        <v/>
      </c>
      <c r="M93" s="90"/>
    </row>
    <row r="94" spans="1:13" ht="20.100000000000001" customHeight="1">
      <c r="A94" s="83" t="s">
        <v>141</v>
      </c>
      <c r="B94" s="84" t="s">
        <v>106</v>
      </c>
      <c r="C94" s="91">
        <v>3041</v>
      </c>
      <c r="D94" s="86"/>
      <c r="E94" s="87" t="s">
        <v>142</v>
      </c>
      <c r="F94" s="84" t="s">
        <v>115</v>
      </c>
      <c r="G94" s="84" t="s">
        <v>68</v>
      </c>
      <c r="H94" s="88">
        <v>2600</v>
      </c>
      <c r="I94" s="89">
        <f t="shared" si="7"/>
        <v>2860</v>
      </c>
      <c r="J94" s="88"/>
      <c r="K94" s="89">
        <f t="shared" si="8"/>
        <v>2340</v>
      </c>
      <c r="L94" s="89">
        <f t="shared" si="9"/>
        <v>2574</v>
      </c>
      <c r="M94" s="90" t="s">
        <v>143</v>
      </c>
    </row>
    <row r="95" spans="1:13" ht="20.100000000000001" customHeight="1">
      <c r="A95" s="92" t="s">
        <v>144</v>
      </c>
      <c r="B95" s="93" t="s">
        <v>109</v>
      </c>
      <c r="C95" s="85">
        <v>3060</v>
      </c>
      <c r="D95" s="86" t="s">
        <v>38</v>
      </c>
      <c r="E95" s="87" t="s">
        <v>41</v>
      </c>
      <c r="F95" s="84" t="s">
        <v>145</v>
      </c>
      <c r="G95" s="84" t="s">
        <v>146</v>
      </c>
      <c r="H95" s="88">
        <v>2500</v>
      </c>
      <c r="I95" s="89">
        <f t="shared" si="7"/>
        <v>2750</v>
      </c>
      <c r="J95" s="88"/>
      <c r="K95" s="89">
        <f t="shared" si="8"/>
        <v>2250</v>
      </c>
      <c r="L95" s="89">
        <f t="shared" si="9"/>
        <v>2475</v>
      </c>
      <c r="M95" s="90"/>
    </row>
    <row r="96" spans="1:13" ht="20.100000000000001" customHeight="1">
      <c r="A96" s="75"/>
      <c r="B96" s="76"/>
      <c r="C96" s="85">
        <v>3060</v>
      </c>
      <c r="D96" s="86" t="s">
        <v>40</v>
      </c>
      <c r="E96" s="87" t="s">
        <v>41</v>
      </c>
      <c r="F96" s="84" t="s">
        <v>147</v>
      </c>
      <c r="G96" s="84" t="s">
        <v>130</v>
      </c>
      <c r="H96" s="88">
        <v>3400</v>
      </c>
      <c r="I96" s="89">
        <f t="shared" si="7"/>
        <v>3740</v>
      </c>
      <c r="J96" s="88"/>
      <c r="K96" s="89">
        <f t="shared" si="8"/>
        <v>3060</v>
      </c>
      <c r="L96" s="89">
        <f t="shared" si="9"/>
        <v>3366</v>
      </c>
      <c r="M96" s="90"/>
    </row>
    <row r="97" spans="1:13" ht="20.100000000000001" customHeight="1" thickBot="1">
      <c r="A97" s="96"/>
      <c r="B97" s="97"/>
      <c r="C97" s="98"/>
      <c r="D97" s="99"/>
      <c r="E97" s="100"/>
      <c r="F97" s="97"/>
      <c r="G97" s="97"/>
      <c r="H97" s="101"/>
      <c r="I97" s="102"/>
      <c r="J97" s="101"/>
      <c r="K97" s="102"/>
      <c r="L97" s="102"/>
      <c r="M97" s="103"/>
    </row>
    <row r="98" spans="1:13" ht="20.100000000000001" customHeight="1" thickTop="1">
      <c r="A98" s="1"/>
      <c r="B98" s="1"/>
      <c r="D98" s="3"/>
      <c r="E98" s="4"/>
      <c r="F98" s="1"/>
      <c r="G98" s="1"/>
      <c r="M98" s="1"/>
    </row>
    <row r="99" spans="1:13" ht="20.100000000000001" customHeight="1" thickBot="1">
      <c r="A99" s="1"/>
      <c r="B99" s="1"/>
      <c r="D99" s="3"/>
      <c r="E99" s="4"/>
      <c r="F99" s="1"/>
      <c r="G99" s="1"/>
      <c r="M99" s="1"/>
    </row>
    <row r="100" spans="1:13" s="110" customFormat="1" ht="24.95" customHeight="1" thickTop="1" thickBot="1">
      <c r="A100" s="104" t="s">
        <v>148</v>
      </c>
      <c r="B100" s="105"/>
      <c r="C100" s="105"/>
      <c r="D100" s="105"/>
      <c r="E100" s="105"/>
      <c r="F100" s="106"/>
      <c r="G100" s="107"/>
      <c r="H100" s="108"/>
      <c r="I100" s="108"/>
      <c r="J100" s="107"/>
      <c r="K100" s="107"/>
      <c r="L100" s="108"/>
      <c r="M100" s="107"/>
    </row>
    <row r="101" spans="1:13" s="110" customFormat="1" ht="20.100000000000001" customHeight="1" thickTop="1">
      <c r="A101" s="107"/>
      <c r="B101" s="107"/>
      <c r="C101" s="111"/>
      <c r="D101" s="112"/>
      <c r="E101" s="113"/>
      <c r="F101" s="107"/>
      <c r="G101" s="107"/>
      <c r="H101" s="108"/>
      <c r="I101" s="108"/>
      <c r="J101" s="107"/>
      <c r="K101" s="107"/>
      <c r="L101" s="108"/>
      <c r="M101" s="107"/>
    </row>
    <row r="102" spans="1:13" s="121" customFormat="1" ht="20.100000000000001" customHeight="1">
      <c r="A102" s="114" t="s">
        <v>149</v>
      </c>
      <c r="B102" s="115"/>
      <c r="C102" s="115"/>
      <c r="D102" s="116"/>
      <c r="E102" s="117"/>
      <c r="F102" s="118"/>
      <c r="G102" s="118"/>
      <c r="H102" s="119"/>
      <c r="I102" s="119"/>
      <c r="J102" s="120"/>
      <c r="K102" s="119"/>
      <c r="L102" s="119"/>
      <c r="M102" s="118"/>
    </row>
    <row r="103" spans="1:13" s="121" customFormat="1" ht="20.100000000000001" customHeight="1" thickBot="1">
      <c r="A103" s="122"/>
      <c r="B103" s="122"/>
      <c r="C103" s="123"/>
      <c r="D103" s="124"/>
      <c r="E103" s="117"/>
      <c r="F103" s="118"/>
      <c r="G103" s="118"/>
      <c r="H103" s="119"/>
      <c r="I103" s="66" t="s">
        <v>15</v>
      </c>
      <c r="J103" s="120"/>
      <c r="K103" s="119"/>
      <c r="L103" s="119"/>
      <c r="M103" s="118"/>
    </row>
    <row r="104" spans="1:13" s="10" customFormat="1" ht="20.100000000000001" customHeight="1" thickTop="1" thickBot="1">
      <c r="A104" s="69" t="s">
        <v>16</v>
      </c>
      <c r="B104" s="70" t="s">
        <v>17</v>
      </c>
      <c r="C104" s="71" t="s">
        <v>18</v>
      </c>
      <c r="D104" s="71"/>
      <c r="E104" s="72"/>
      <c r="F104" s="70" t="s">
        <v>19</v>
      </c>
      <c r="G104" s="70" t="s">
        <v>20</v>
      </c>
      <c r="H104" s="73" t="s">
        <v>21</v>
      </c>
      <c r="I104" s="73" t="s">
        <v>22</v>
      </c>
      <c r="J104" s="150"/>
      <c r="K104" s="73"/>
      <c r="L104" s="73" t="s">
        <v>23</v>
      </c>
      <c r="M104" s="74" t="s">
        <v>24</v>
      </c>
    </row>
    <row r="105" spans="1:13" ht="20.100000000000001" customHeight="1">
      <c r="A105" s="75" t="s">
        <v>150</v>
      </c>
      <c r="B105" s="76" t="s">
        <v>151</v>
      </c>
      <c r="C105" s="77">
        <v>3081</v>
      </c>
      <c r="D105" s="78"/>
      <c r="E105" s="79"/>
      <c r="F105" s="76" t="s">
        <v>152</v>
      </c>
      <c r="G105" s="76" t="s">
        <v>111</v>
      </c>
      <c r="H105" s="80">
        <v>1300</v>
      </c>
      <c r="I105" s="81">
        <f t="shared" ref="I105:I111" si="10">IF(ROUND(H105*1.1,0)=0,"",ROUND(H105*1.1,0))</f>
        <v>1430</v>
      </c>
      <c r="J105" s="80"/>
      <c r="K105" s="81">
        <f t="shared" ref="K105:K111" si="11">IF(ROUND(H105*0.9,0)=0,"",ROUND(H105*0.9,0))</f>
        <v>1170</v>
      </c>
      <c r="L105" s="81">
        <f t="shared" ref="L105:L111" si="12">IFERROR(ROUND(K105*1.1,0),"")</f>
        <v>1287</v>
      </c>
      <c r="M105" s="82"/>
    </row>
    <row r="106" spans="1:13" ht="20.100000000000001" customHeight="1">
      <c r="A106" s="83" t="s">
        <v>153</v>
      </c>
      <c r="B106" s="84" t="s">
        <v>154</v>
      </c>
      <c r="C106" s="85">
        <v>3083</v>
      </c>
      <c r="D106" s="86"/>
      <c r="E106" s="87"/>
      <c r="F106" s="84"/>
      <c r="G106" s="84"/>
      <c r="H106" s="88"/>
      <c r="I106" s="89" t="str">
        <f t="shared" si="10"/>
        <v/>
      </c>
      <c r="J106" s="88"/>
      <c r="K106" s="89" t="str">
        <f t="shared" si="11"/>
        <v/>
      </c>
      <c r="L106" s="89" t="str">
        <f t="shared" si="12"/>
        <v/>
      </c>
      <c r="M106" s="90"/>
    </row>
    <row r="107" spans="1:13" ht="20.100000000000001" customHeight="1">
      <c r="A107" s="92" t="s">
        <v>155</v>
      </c>
      <c r="B107" s="93" t="s">
        <v>156</v>
      </c>
      <c r="C107" s="85">
        <v>3084</v>
      </c>
      <c r="D107" s="86" t="s">
        <v>38</v>
      </c>
      <c r="E107" s="87"/>
      <c r="F107" s="84" t="s">
        <v>157</v>
      </c>
      <c r="G107" s="84" t="s">
        <v>158</v>
      </c>
      <c r="H107" s="88">
        <v>1600</v>
      </c>
      <c r="I107" s="89">
        <f t="shared" si="10"/>
        <v>1760</v>
      </c>
      <c r="J107" s="88"/>
      <c r="K107" s="89">
        <f t="shared" si="11"/>
        <v>1440</v>
      </c>
      <c r="L107" s="89">
        <f t="shared" si="12"/>
        <v>1584</v>
      </c>
      <c r="M107" s="90"/>
    </row>
    <row r="108" spans="1:13" ht="20.100000000000001" customHeight="1">
      <c r="A108" s="94"/>
      <c r="B108" s="95"/>
      <c r="C108" s="85">
        <v>3084</v>
      </c>
      <c r="D108" s="86" t="s">
        <v>40</v>
      </c>
      <c r="E108" s="87"/>
      <c r="F108" s="84" t="s">
        <v>159</v>
      </c>
      <c r="G108" s="84" t="s">
        <v>158</v>
      </c>
      <c r="H108" s="88">
        <v>1700</v>
      </c>
      <c r="I108" s="89">
        <f t="shared" si="10"/>
        <v>1870</v>
      </c>
      <c r="J108" s="88"/>
      <c r="K108" s="89">
        <f t="shared" si="11"/>
        <v>1530</v>
      </c>
      <c r="L108" s="89">
        <f t="shared" si="12"/>
        <v>1683</v>
      </c>
      <c r="M108" s="90"/>
    </row>
    <row r="109" spans="1:13" ht="20.100000000000001" customHeight="1">
      <c r="A109" s="94"/>
      <c r="B109" s="95"/>
      <c r="C109" s="85">
        <v>3084</v>
      </c>
      <c r="D109" s="86" t="s">
        <v>44</v>
      </c>
      <c r="E109" s="87"/>
      <c r="F109" s="84" t="s">
        <v>160</v>
      </c>
      <c r="G109" s="84" t="s">
        <v>158</v>
      </c>
      <c r="H109" s="88">
        <v>2000</v>
      </c>
      <c r="I109" s="89">
        <f t="shared" si="10"/>
        <v>2200</v>
      </c>
      <c r="J109" s="88"/>
      <c r="K109" s="89">
        <f t="shared" si="11"/>
        <v>1800</v>
      </c>
      <c r="L109" s="89">
        <f t="shared" si="12"/>
        <v>1980</v>
      </c>
      <c r="M109" s="90"/>
    </row>
    <row r="110" spans="1:13" ht="20.100000000000001" customHeight="1">
      <c r="A110" s="94"/>
      <c r="B110" s="95"/>
      <c r="C110" s="85">
        <v>3084</v>
      </c>
      <c r="D110" s="86" t="s">
        <v>47</v>
      </c>
      <c r="E110" s="87"/>
      <c r="F110" s="84" t="s">
        <v>161</v>
      </c>
      <c r="G110" s="84" t="s">
        <v>49</v>
      </c>
      <c r="H110" s="88">
        <v>1000</v>
      </c>
      <c r="I110" s="89">
        <f t="shared" si="10"/>
        <v>1100</v>
      </c>
      <c r="J110" s="88"/>
      <c r="K110" s="89">
        <f t="shared" si="11"/>
        <v>900</v>
      </c>
      <c r="L110" s="89">
        <f t="shared" si="12"/>
        <v>990</v>
      </c>
      <c r="M110" s="90"/>
    </row>
    <row r="111" spans="1:13" ht="20.100000000000001" customHeight="1">
      <c r="A111" s="94"/>
      <c r="B111" s="95"/>
      <c r="C111" s="85">
        <v>3084</v>
      </c>
      <c r="D111" s="86" t="s">
        <v>74</v>
      </c>
      <c r="E111" s="87"/>
      <c r="F111" s="84" t="s">
        <v>162</v>
      </c>
      <c r="G111" s="84" t="s">
        <v>163</v>
      </c>
      <c r="H111" s="88">
        <v>2200</v>
      </c>
      <c r="I111" s="89">
        <f t="shared" si="10"/>
        <v>2420</v>
      </c>
      <c r="J111" s="88"/>
      <c r="K111" s="89">
        <f t="shared" si="11"/>
        <v>1980</v>
      </c>
      <c r="L111" s="89">
        <f t="shared" si="12"/>
        <v>2178</v>
      </c>
      <c r="M111" s="90"/>
    </row>
    <row r="112" spans="1:13" ht="20.100000000000001" customHeight="1">
      <c r="A112" s="75"/>
      <c r="B112" s="76"/>
      <c r="C112" s="85">
        <v>3084</v>
      </c>
      <c r="D112" s="86" t="s">
        <v>78</v>
      </c>
      <c r="E112" s="87"/>
      <c r="F112" s="84" t="s">
        <v>164</v>
      </c>
      <c r="G112" s="84" t="s">
        <v>165</v>
      </c>
      <c r="H112" s="88"/>
      <c r="I112" s="89">
        <v>2700</v>
      </c>
      <c r="J112" s="88" t="s">
        <v>54</v>
      </c>
      <c r="K112" s="89" t="str">
        <f>IF(ROUND(H112*1,0)=0,"",ROUND(H112*1,0))</f>
        <v/>
      </c>
      <c r="L112" s="89">
        <v>2700</v>
      </c>
      <c r="M112" s="90"/>
    </row>
    <row r="113" spans="1:13" ht="20.100000000000001" customHeight="1" thickBot="1">
      <c r="A113" s="96"/>
      <c r="B113" s="97"/>
      <c r="C113" s="98"/>
      <c r="D113" s="99"/>
      <c r="E113" s="100"/>
      <c r="F113" s="97"/>
      <c r="G113" s="97"/>
      <c r="H113" s="101"/>
      <c r="I113" s="102"/>
      <c r="J113" s="101"/>
      <c r="K113" s="102"/>
      <c r="L113" s="102"/>
      <c r="M113" s="103"/>
    </row>
    <row r="114" spans="1:13" ht="20.100000000000001" customHeight="1" thickTop="1">
      <c r="A114" s="1"/>
      <c r="B114" s="1"/>
      <c r="D114" s="3"/>
      <c r="E114" s="4"/>
      <c r="F114" s="1"/>
      <c r="G114" s="1"/>
      <c r="M114" s="1"/>
    </row>
    <row r="115" spans="1:13" ht="20.100000000000001" customHeight="1">
      <c r="A115" s="1"/>
      <c r="B115" s="1"/>
      <c r="D115" s="3"/>
      <c r="E115" s="4"/>
      <c r="F115" s="1"/>
      <c r="G115" s="1"/>
      <c r="M115" s="1"/>
    </row>
    <row r="116" spans="1:13" s="121" customFormat="1" ht="20.100000000000001" customHeight="1">
      <c r="A116" s="114" t="s">
        <v>166</v>
      </c>
      <c r="B116" s="115"/>
      <c r="C116" s="115"/>
      <c r="D116" s="116"/>
      <c r="E116" s="117"/>
      <c r="F116" s="118"/>
      <c r="G116" s="118"/>
      <c r="H116" s="119"/>
      <c r="I116" s="119"/>
      <c r="J116" s="120"/>
      <c r="K116" s="119"/>
      <c r="L116" s="162"/>
      <c r="M116" s="118"/>
    </row>
    <row r="117" spans="1:13" s="121" customFormat="1" ht="20.100000000000001" customHeight="1" thickBot="1">
      <c r="A117" s="122"/>
      <c r="B117" s="122"/>
      <c r="C117" s="123"/>
      <c r="D117" s="124"/>
      <c r="E117" s="117"/>
      <c r="F117" s="118"/>
      <c r="G117" s="118"/>
      <c r="H117" s="119"/>
      <c r="I117" s="66" t="s">
        <v>15</v>
      </c>
      <c r="J117" s="120"/>
      <c r="K117" s="119"/>
      <c r="L117" s="162"/>
      <c r="M117" s="118"/>
    </row>
    <row r="118" spans="1:13" s="10" customFormat="1" ht="20.100000000000001" customHeight="1" thickTop="1" thickBot="1">
      <c r="A118" s="69" t="s">
        <v>16</v>
      </c>
      <c r="B118" s="70" t="s">
        <v>17</v>
      </c>
      <c r="C118" s="71" t="s">
        <v>18</v>
      </c>
      <c r="D118" s="71"/>
      <c r="E118" s="72"/>
      <c r="F118" s="70" t="s">
        <v>19</v>
      </c>
      <c r="G118" s="70" t="s">
        <v>20</v>
      </c>
      <c r="H118" s="73" t="s">
        <v>21</v>
      </c>
      <c r="I118" s="73" t="s">
        <v>22</v>
      </c>
      <c r="J118" s="150"/>
      <c r="K118" s="73"/>
      <c r="L118" s="73" t="s">
        <v>23</v>
      </c>
      <c r="M118" s="74" t="s">
        <v>24</v>
      </c>
    </row>
    <row r="119" spans="1:13" ht="20.100000000000001" customHeight="1">
      <c r="A119" s="75" t="s">
        <v>167</v>
      </c>
      <c r="B119" s="76" t="s">
        <v>168</v>
      </c>
      <c r="C119" s="77">
        <v>3091</v>
      </c>
      <c r="D119" s="78"/>
      <c r="E119" s="79"/>
      <c r="F119" s="76" t="s">
        <v>169</v>
      </c>
      <c r="G119" s="76" t="s">
        <v>70</v>
      </c>
      <c r="H119" s="80">
        <v>2200</v>
      </c>
      <c r="I119" s="81">
        <f t="shared" ref="I119:I127" si="13">IF(ROUND(H119*1.1,0)=0,"",ROUND(H119*1.1,0))</f>
        <v>2420</v>
      </c>
      <c r="J119" s="80"/>
      <c r="K119" s="81">
        <f t="shared" ref="K119:K127" si="14">IF(ROUND(H119*0.9,0)=0,"",ROUND(H119*0.9,0))</f>
        <v>1980</v>
      </c>
      <c r="L119" s="81">
        <f t="shared" ref="L119:L127" si="15">IFERROR(ROUND(K119*1.1,0),"")</f>
        <v>2178</v>
      </c>
      <c r="M119" s="82"/>
    </row>
    <row r="120" spans="1:13" ht="20.100000000000001" customHeight="1">
      <c r="A120" s="83" t="s">
        <v>170</v>
      </c>
      <c r="B120" s="84" t="s">
        <v>171</v>
      </c>
      <c r="C120" s="91">
        <v>3091</v>
      </c>
      <c r="D120" s="86"/>
      <c r="E120" s="87"/>
      <c r="F120" s="84" t="s">
        <v>172</v>
      </c>
      <c r="G120" s="84" t="s">
        <v>173</v>
      </c>
      <c r="H120" s="88">
        <v>2200</v>
      </c>
      <c r="I120" s="89">
        <f t="shared" si="13"/>
        <v>2420</v>
      </c>
      <c r="J120" s="88"/>
      <c r="K120" s="89">
        <f t="shared" si="14"/>
        <v>1980</v>
      </c>
      <c r="L120" s="89">
        <f t="shared" si="15"/>
        <v>2178</v>
      </c>
      <c r="M120" s="90"/>
    </row>
    <row r="121" spans="1:13" ht="20.100000000000001" customHeight="1">
      <c r="A121" s="83" t="s">
        <v>174</v>
      </c>
      <c r="B121" s="84" t="s">
        <v>175</v>
      </c>
      <c r="C121" s="85">
        <v>3093</v>
      </c>
      <c r="D121" s="86"/>
      <c r="E121" s="87"/>
      <c r="F121" s="84"/>
      <c r="G121" s="84"/>
      <c r="H121" s="88"/>
      <c r="I121" s="89" t="str">
        <f t="shared" si="13"/>
        <v/>
      </c>
      <c r="J121" s="88"/>
      <c r="K121" s="89" t="str">
        <f t="shared" si="14"/>
        <v/>
      </c>
      <c r="L121" s="89" t="str">
        <f t="shared" si="15"/>
        <v/>
      </c>
      <c r="M121" s="90"/>
    </row>
    <row r="122" spans="1:13" ht="20.100000000000001" customHeight="1">
      <c r="A122" s="83" t="s">
        <v>176</v>
      </c>
      <c r="B122" s="84" t="s">
        <v>177</v>
      </c>
      <c r="C122" s="85">
        <v>3095</v>
      </c>
      <c r="D122" s="86"/>
      <c r="E122" s="87"/>
      <c r="F122" s="84" t="s">
        <v>178</v>
      </c>
      <c r="G122" s="84" t="s">
        <v>70</v>
      </c>
      <c r="H122" s="88">
        <v>2600</v>
      </c>
      <c r="I122" s="89">
        <f t="shared" si="13"/>
        <v>2860</v>
      </c>
      <c r="J122" s="88"/>
      <c r="K122" s="89">
        <f t="shared" si="14"/>
        <v>2340</v>
      </c>
      <c r="L122" s="89">
        <f t="shared" si="15"/>
        <v>2574</v>
      </c>
      <c r="M122" s="90"/>
    </row>
    <row r="123" spans="1:13" ht="20.100000000000001" customHeight="1">
      <c r="A123" s="83" t="s">
        <v>179</v>
      </c>
      <c r="B123" s="84" t="s">
        <v>156</v>
      </c>
      <c r="C123" s="85">
        <v>3096</v>
      </c>
      <c r="D123" s="86"/>
      <c r="E123" s="87"/>
      <c r="F123" s="84"/>
      <c r="G123" s="84"/>
      <c r="H123" s="88"/>
      <c r="I123" s="89" t="str">
        <f t="shared" si="13"/>
        <v/>
      </c>
      <c r="J123" s="88"/>
      <c r="K123" s="89" t="str">
        <f t="shared" si="14"/>
        <v/>
      </c>
      <c r="L123" s="89" t="str">
        <f t="shared" si="15"/>
        <v/>
      </c>
      <c r="M123" s="90"/>
    </row>
    <row r="124" spans="1:13" ht="20.100000000000001" customHeight="1">
      <c r="A124" s="83" t="s">
        <v>180</v>
      </c>
      <c r="B124" s="84" t="s">
        <v>181</v>
      </c>
      <c r="C124" s="85">
        <v>3097</v>
      </c>
      <c r="D124" s="86"/>
      <c r="E124" s="87"/>
      <c r="F124" s="84"/>
      <c r="G124" s="84"/>
      <c r="H124" s="88"/>
      <c r="I124" s="89" t="str">
        <f t="shared" si="13"/>
        <v/>
      </c>
      <c r="J124" s="88"/>
      <c r="K124" s="89" t="str">
        <f t="shared" si="14"/>
        <v/>
      </c>
      <c r="L124" s="89" t="str">
        <f t="shared" si="15"/>
        <v/>
      </c>
      <c r="M124" s="90"/>
    </row>
    <row r="125" spans="1:13" ht="20.100000000000001" customHeight="1">
      <c r="A125" s="83" t="s">
        <v>182</v>
      </c>
      <c r="B125" s="84" t="s">
        <v>183</v>
      </c>
      <c r="C125" s="85">
        <v>3098</v>
      </c>
      <c r="D125" s="86"/>
      <c r="E125" s="87"/>
      <c r="F125" s="84"/>
      <c r="G125" s="84"/>
      <c r="H125" s="88"/>
      <c r="I125" s="89" t="str">
        <f t="shared" si="13"/>
        <v/>
      </c>
      <c r="J125" s="88"/>
      <c r="K125" s="89" t="str">
        <f t="shared" si="14"/>
        <v/>
      </c>
      <c r="L125" s="89" t="str">
        <f t="shared" si="15"/>
        <v/>
      </c>
      <c r="M125" s="90"/>
    </row>
    <row r="126" spans="1:13" ht="20.100000000000001" customHeight="1">
      <c r="A126" s="83" t="s">
        <v>184</v>
      </c>
      <c r="B126" s="84" t="s">
        <v>156</v>
      </c>
      <c r="C126" s="85">
        <v>3099</v>
      </c>
      <c r="D126" s="86"/>
      <c r="E126" s="87"/>
      <c r="F126" s="84" t="s">
        <v>185</v>
      </c>
      <c r="G126" s="84" t="s">
        <v>186</v>
      </c>
      <c r="H126" s="88">
        <v>1800</v>
      </c>
      <c r="I126" s="89">
        <f t="shared" si="13"/>
        <v>1980</v>
      </c>
      <c r="J126" s="88"/>
      <c r="K126" s="89">
        <f t="shared" si="14"/>
        <v>1620</v>
      </c>
      <c r="L126" s="89">
        <f t="shared" si="15"/>
        <v>1782</v>
      </c>
      <c r="M126" s="90"/>
    </row>
    <row r="127" spans="1:13" ht="20.100000000000001" customHeight="1">
      <c r="A127" s="83" t="s">
        <v>187</v>
      </c>
      <c r="B127" s="84" t="s">
        <v>188</v>
      </c>
      <c r="C127" s="85">
        <v>3100</v>
      </c>
      <c r="D127" s="86"/>
      <c r="E127" s="87"/>
      <c r="F127" s="84"/>
      <c r="G127" s="84"/>
      <c r="H127" s="88"/>
      <c r="I127" s="89" t="str">
        <f t="shared" si="13"/>
        <v/>
      </c>
      <c r="J127" s="88"/>
      <c r="K127" s="89" t="str">
        <f t="shared" si="14"/>
        <v/>
      </c>
      <c r="L127" s="89" t="str">
        <f t="shared" si="15"/>
        <v/>
      </c>
      <c r="M127" s="90"/>
    </row>
    <row r="128" spans="1:13" ht="20.100000000000001" customHeight="1" thickBot="1">
      <c r="A128" s="96"/>
      <c r="B128" s="97"/>
      <c r="C128" s="98"/>
      <c r="D128" s="99"/>
      <c r="E128" s="100"/>
      <c r="F128" s="97"/>
      <c r="G128" s="97"/>
      <c r="H128" s="101"/>
      <c r="I128" s="102"/>
      <c r="J128" s="101"/>
      <c r="K128" s="102"/>
      <c r="L128" s="102"/>
      <c r="M128" s="103"/>
    </row>
    <row r="129" spans="1:13" ht="20.100000000000001" customHeight="1" thickTop="1">
      <c r="A129" s="1"/>
      <c r="B129" s="1"/>
      <c r="D129" s="3"/>
      <c r="E129" s="4"/>
      <c r="F129" s="1"/>
      <c r="G129" s="1"/>
      <c r="M129" s="1"/>
    </row>
    <row r="130" spans="1:13" ht="20.100000000000001" customHeight="1">
      <c r="A130" s="1"/>
      <c r="B130" s="1"/>
      <c r="D130" s="3"/>
      <c r="E130" s="4"/>
      <c r="F130" s="1"/>
      <c r="G130" s="1"/>
      <c r="M130" s="1"/>
    </row>
    <row r="131" spans="1:13" s="121" customFormat="1" ht="20.100000000000001" customHeight="1">
      <c r="A131" s="114" t="s">
        <v>189</v>
      </c>
      <c r="B131" s="115"/>
      <c r="C131" s="115"/>
      <c r="D131" s="116"/>
      <c r="E131" s="117"/>
      <c r="F131" s="118"/>
      <c r="G131" s="118"/>
      <c r="H131" s="119"/>
      <c r="I131" s="119"/>
      <c r="J131" s="120"/>
      <c r="K131" s="119"/>
      <c r="L131" s="162"/>
      <c r="M131" s="118"/>
    </row>
    <row r="132" spans="1:13" s="121" customFormat="1" ht="20.100000000000001" customHeight="1" thickBot="1">
      <c r="A132" s="122"/>
      <c r="B132" s="122"/>
      <c r="C132" s="123"/>
      <c r="D132" s="124"/>
      <c r="E132" s="117"/>
      <c r="F132" s="118"/>
      <c r="G132" s="118"/>
      <c r="H132" s="119"/>
      <c r="I132" s="66" t="s">
        <v>15</v>
      </c>
      <c r="J132" s="120"/>
      <c r="K132" s="119"/>
      <c r="L132" s="162"/>
      <c r="M132" s="118"/>
    </row>
    <row r="133" spans="1:13" s="10" customFormat="1" ht="20.100000000000001" customHeight="1" thickTop="1" thickBot="1">
      <c r="A133" s="69" t="s">
        <v>16</v>
      </c>
      <c r="B133" s="70" t="s">
        <v>17</v>
      </c>
      <c r="C133" s="71" t="s">
        <v>18</v>
      </c>
      <c r="D133" s="71"/>
      <c r="E133" s="72"/>
      <c r="F133" s="70" t="s">
        <v>19</v>
      </c>
      <c r="G133" s="70" t="s">
        <v>20</v>
      </c>
      <c r="H133" s="73" t="s">
        <v>21</v>
      </c>
      <c r="I133" s="73" t="s">
        <v>22</v>
      </c>
      <c r="J133" s="150"/>
      <c r="K133" s="73"/>
      <c r="L133" s="73" t="s">
        <v>23</v>
      </c>
      <c r="M133" s="74" t="s">
        <v>24</v>
      </c>
    </row>
    <row r="134" spans="1:13" ht="20.100000000000001" customHeight="1">
      <c r="A134" s="75" t="s">
        <v>190</v>
      </c>
      <c r="B134" s="76" t="s">
        <v>191</v>
      </c>
      <c r="C134" s="77">
        <v>3111</v>
      </c>
      <c r="D134" s="78"/>
      <c r="E134" s="79"/>
      <c r="F134" s="76" t="s">
        <v>192</v>
      </c>
      <c r="G134" s="76" t="s">
        <v>68</v>
      </c>
      <c r="H134" s="80">
        <v>2600</v>
      </c>
      <c r="I134" s="81">
        <f t="shared" ref="I134:I146" si="16">IF(ROUND(H134*1.1,0)=0,"",ROUND(H134*1.1,0))</f>
        <v>2860</v>
      </c>
      <c r="J134" s="80"/>
      <c r="K134" s="81">
        <f t="shared" ref="K134:K146" si="17">IF(ROUND(H134*0.9,0)=0,"",ROUND(H134*0.9,0))</f>
        <v>2340</v>
      </c>
      <c r="L134" s="81">
        <f t="shared" ref="L134:L146" si="18">IFERROR(ROUND(K134*1.1,0),"")</f>
        <v>2574</v>
      </c>
      <c r="M134" s="82"/>
    </row>
    <row r="135" spans="1:13" ht="20.100000000000001" customHeight="1">
      <c r="A135" s="92" t="s">
        <v>193</v>
      </c>
      <c r="B135" s="93" t="s">
        <v>194</v>
      </c>
      <c r="C135" s="85">
        <v>3112</v>
      </c>
      <c r="D135" s="86" t="s">
        <v>38</v>
      </c>
      <c r="E135" s="87"/>
      <c r="F135" s="84" t="s">
        <v>195</v>
      </c>
      <c r="G135" s="84" t="s">
        <v>196</v>
      </c>
      <c r="H135" s="88">
        <v>2500</v>
      </c>
      <c r="I135" s="89">
        <f t="shared" si="16"/>
        <v>2750</v>
      </c>
      <c r="J135" s="88"/>
      <c r="K135" s="89">
        <f t="shared" si="17"/>
        <v>2250</v>
      </c>
      <c r="L135" s="89">
        <f t="shared" si="18"/>
        <v>2475</v>
      </c>
      <c r="M135" s="90" t="s">
        <v>197</v>
      </c>
    </row>
    <row r="136" spans="1:13" ht="20.100000000000001" customHeight="1">
      <c r="A136" s="75"/>
      <c r="B136" s="76"/>
      <c r="C136" s="85">
        <v>3112</v>
      </c>
      <c r="D136" s="86" t="s">
        <v>40</v>
      </c>
      <c r="E136" s="87" t="s">
        <v>41</v>
      </c>
      <c r="F136" s="84" t="s">
        <v>198</v>
      </c>
      <c r="G136" s="84" t="s">
        <v>68</v>
      </c>
      <c r="H136" s="88">
        <v>2700</v>
      </c>
      <c r="I136" s="89">
        <f t="shared" si="16"/>
        <v>2970</v>
      </c>
      <c r="J136" s="88"/>
      <c r="K136" s="89">
        <f t="shared" si="17"/>
        <v>2430</v>
      </c>
      <c r="L136" s="89">
        <f t="shared" si="18"/>
        <v>2673</v>
      </c>
      <c r="M136" s="90"/>
    </row>
    <row r="137" spans="1:13" ht="20.100000000000001" customHeight="1">
      <c r="A137" s="83" t="s">
        <v>199</v>
      </c>
      <c r="B137" s="84" t="s">
        <v>200</v>
      </c>
      <c r="C137" s="85">
        <v>3113</v>
      </c>
      <c r="D137" s="86"/>
      <c r="E137" s="87"/>
      <c r="F137" s="84"/>
      <c r="G137" s="84"/>
      <c r="H137" s="88"/>
      <c r="I137" s="89" t="str">
        <f t="shared" si="16"/>
        <v/>
      </c>
      <c r="J137" s="88"/>
      <c r="K137" s="89" t="str">
        <f t="shared" si="17"/>
        <v/>
      </c>
      <c r="L137" s="89" t="str">
        <f t="shared" si="18"/>
        <v/>
      </c>
      <c r="M137" s="90"/>
    </row>
    <row r="138" spans="1:13" ht="20.100000000000001" customHeight="1">
      <c r="A138" s="83" t="s">
        <v>201</v>
      </c>
      <c r="B138" s="84" t="s">
        <v>200</v>
      </c>
      <c r="C138" s="85">
        <v>3114</v>
      </c>
      <c r="D138" s="86"/>
      <c r="E138" s="87"/>
      <c r="F138" s="84"/>
      <c r="G138" s="84"/>
      <c r="H138" s="88"/>
      <c r="I138" s="89" t="str">
        <f t="shared" si="16"/>
        <v/>
      </c>
      <c r="J138" s="88"/>
      <c r="K138" s="89" t="str">
        <f t="shared" si="17"/>
        <v/>
      </c>
      <c r="L138" s="89" t="str">
        <f t="shared" si="18"/>
        <v/>
      </c>
      <c r="M138" s="90"/>
    </row>
    <row r="139" spans="1:13" ht="20.100000000000001" customHeight="1">
      <c r="A139" s="83" t="s">
        <v>202</v>
      </c>
      <c r="B139" s="84" t="s">
        <v>203</v>
      </c>
      <c r="C139" s="85">
        <v>3115</v>
      </c>
      <c r="D139" s="86"/>
      <c r="E139" s="87"/>
      <c r="F139" s="84"/>
      <c r="G139" s="84"/>
      <c r="H139" s="88"/>
      <c r="I139" s="89" t="str">
        <f t="shared" si="16"/>
        <v/>
      </c>
      <c r="J139" s="88"/>
      <c r="K139" s="89" t="str">
        <f t="shared" si="17"/>
        <v/>
      </c>
      <c r="L139" s="89" t="str">
        <f t="shared" si="18"/>
        <v/>
      </c>
      <c r="M139" s="90"/>
    </row>
    <row r="140" spans="1:13" ht="20.100000000000001" customHeight="1">
      <c r="A140" s="83" t="s">
        <v>204</v>
      </c>
      <c r="B140" s="84" t="s">
        <v>156</v>
      </c>
      <c r="C140" s="85">
        <v>3116</v>
      </c>
      <c r="D140" s="86"/>
      <c r="E140" s="87"/>
      <c r="F140" s="84" t="s">
        <v>205</v>
      </c>
      <c r="G140" s="84" t="s">
        <v>206</v>
      </c>
      <c r="H140" s="88">
        <v>2700</v>
      </c>
      <c r="I140" s="89">
        <f t="shared" si="16"/>
        <v>2970</v>
      </c>
      <c r="J140" s="88"/>
      <c r="K140" s="89">
        <f t="shared" si="17"/>
        <v>2430</v>
      </c>
      <c r="L140" s="89">
        <f t="shared" si="18"/>
        <v>2673</v>
      </c>
      <c r="M140" s="90"/>
    </row>
    <row r="141" spans="1:13" ht="20.100000000000001" customHeight="1">
      <c r="A141" s="92" t="s">
        <v>207</v>
      </c>
      <c r="B141" s="93" t="s">
        <v>194</v>
      </c>
      <c r="C141" s="85">
        <v>3117</v>
      </c>
      <c r="D141" s="86"/>
      <c r="E141" s="87"/>
      <c r="F141" s="84" t="s">
        <v>208</v>
      </c>
      <c r="G141" s="84" t="s">
        <v>209</v>
      </c>
      <c r="H141" s="88">
        <v>2500</v>
      </c>
      <c r="I141" s="89">
        <f t="shared" si="16"/>
        <v>2750</v>
      </c>
      <c r="J141" s="88"/>
      <c r="K141" s="89">
        <f t="shared" si="17"/>
        <v>2250</v>
      </c>
      <c r="L141" s="89">
        <f t="shared" si="18"/>
        <v>2475</v>
      </c>
      <c r="M141" s="90"/>
    </row>
    <row r="142" spans="1:13" ht="20.100000000000001" customHeight="1">
      <c r="A142" s="75"/>
      <c r="B142" s="76"/>
      <c r="C142" s="91">
        <v>3112</v>
      </c>
      <c r="D142" s="157" t="s">
        <v>210</v>
      </c>
      <c r="E142" s="87" t="s">
        <v>41</v>
      </c>
      <c r="F142" s="84" t="s">
        <v>198</v>
      </c>
      <c r="G142" s="84" t="s">
        <v>68</v>
      </c>
      <c r="H142" s="88">
        <v>2700</v>
      </c>
      <c r="I142" s="89">
        <f t="shared" si="16"/>
        <v>2970</v>
      </c>
      <c r="J142" s="88"/>
      <c r="K142" s="89">
        <f t="shared" si="17"/>
        <v>2430</v>
      </c>
      <c r="L142" s="89">
        <f t="shared" si="18"/>
        <v>2673</v>
      </c>
      <c r="M142" s="90"/>
    </row>
    <row r="143" spans="1:13" ht="20.100000000000001" customHeight="1">
      <c r="A143" s="83" t="s">
        <v>211</v>
      </c>
      <c r="B143" s="84" t="s">
        <v>212</v>
      </c>
      <c r="C143" s="85">
        <v>3118</v>
      </c>
      <c r="D143" s="86"/>
      <c r="E143" s="87"/>
      <c r="F143" s="84"/>
      <c r="G143" s="84"/>
      <c r="H143" s="88"/>
      <c r="I143" s="89" t="str">
        <f t="shared" si="16"/>
        <v/>
      </c>
      <c r="J143" s="88"/>
      <c r="K143" s="89" t="str">
        <f t="shared" si="17"/>
        <v/>
      </c>
      <c r="L143" s="89" t="str">
        <f t="shared" si="18"/>
        <v/>
      </c>
      <c r="M143" s="90"/>
    </row>
    <row r="144" spans="1:13" ht="20.100000000000001" customHeight="1">
      <c r="A144" s="83" t="s">
        <v>213</v>
      </c>
      <c r="B144" s="84" t="s">
        <v>214</v>
      </c>
      <c r="C144" s="85">
        <v>3119</v>
      </c>
      <c r="D144" s="86"/>
      <c r="E144" s="87"/>
      <c r="F144" s="84"/>
      <c r="G144" s="84"/>
      <c r="H144" s="88"/>
      <c r="I144" s="89" t="str">
        <f t="shared" si="16"/>
        <v/>
      </c>
      <c r="J144" s="88"/>
      <c r="K144" s="89" t="str">
        <f t="shared" si="17"/>
        <v/>
      </c>
      <c r="L144" s="89" t="str">
        <f t="shared" si="18"/>
        <v/>
      </c>
      <c r="M144" s="90"/>
    </row>
    <row r="145" spans="1:13" ht="20.100000000000001" customHeight="1">
      <c r="A145" s="83" t="s">
        <v>215</v>
      </c>
      <c r="B145" s="84" t="s">
        <v>168</v>
      </c>
      <c r="C145" s="85">
        <v>3120</v>
      </c>
      <c r="D145" s="86"/>
      <c r="E145" s="87"/>
      <c r="F145" s="84" t="s">
        <v>216</v>
      </c>
      <c r="G145" s="84" t="s">
        <v>68</v>
      </c>
      <c r="H145" s="88">
        <v>2500</v>
      </c>
      <c r="I145" s="89">
        <f t="shared" si="16"/>
        <v>2750</v>
      </c>
      <c r="J145" s="88"/>
      <c r="K145" s="89">
        <f t="shared" si="17"/>
        <v>2250</v>
      </c>
      <c r="L145" s="89">
        <f t="shared" si="18"/>
        <v>2475</v>
      </c>
      <c r="M145" s="90"/>
    </row>
    <row r="146" spans="1:13" ht="20.100000000000001" customHeight="1">
      <c r="A146" s="83" t="s">
        <v>217</v>
      </c>
      <c r="B146" s="84" t="s">
        <v>218</v>
      </c>
      <c r="C146" s="85">
        <v>3121</v>
      </c>
      <c r="D146" s="86"/>
      <c r="E146" s="87"/>
      <c r="F146" s="84" t="s">
        <v>219</v>
      </c>
      <c r="G146" s="84" t="s">
        <v>70</v>
      </c>
      <c r="H146" s="88">
        <v>2900</v>
      </c>
      <c r="I146" s="89">
        <f t="shared" si="16"/>
        <v>3190</v>
      </c>
      <c r="J146" s="88"/>
      <c r="K146" s="89">
        <f t="shared" si="17"/>
        <v>2610</v>
      </c>
      <c r="L146" s="89">
        <f t="shared" si="18"/>
        <v>2871</v>
      </c>
      <c r="M146" s="90"/>
    </row>
    <row r="147" spans="1:13" ht="20.100000000000001" customHeight="1" thickBot="1">
      <c r="A147" s="96"/>
      <c r="B147" s="97"/>
      <c r="C147" s="98"/>
      <c r="D147" s="99"/>
      <c r="E147" s="100"/>
      <c r="F147" s="97"/>
      <c r="G147" s="97"/>
      <c r="H147" s="101"/>
      <c r="I147" s="102"/>
      <c r="J147" s="101"/>
      <c r="K147" s="102"/>
      <c r="L147" s="102"/>
      <c r="M147" s="103"/>
    </row>
    <row r="148" spans="1:13" ht="20.100000000000001" customHeight="1" thickTop="1">
      <c r="A148" s="1"/>
      <c r="B148" s="1"/>
      <c r="D148" s="3"/>
      <c r="E148" s="4"/>
      <c r="F148" s="1"/>
      <c r="G148" s="1"/>
      <c r="M148" s="1"/>
    </row>
    <row r="149" spans="1:13" ht="20.100000000000001" customHeight="1" thickBot="1">
      <c r="A149" s="1"/>
      <c r="B149" s="1"/>
      <c r="D149" s="3"/>
      <c r="E149" s="4"/>
      <c r="F149" s="1"/>
      <c r="G149" s="1"/>
      <c r="M149" s="1"/>
    </row>
    <row r="150" spans="1:13" s="110" customFormat="1" ht="24.95" customHeight="1" thickTop="1" thickBot="1">
      <c r="A150" s="104" t="s">
        <v>220</v>
      </c>
      <c r="B150" s="105"/>
      <c r="C150" s="105"/>
      <c r="D150" s="105"/>
      <c r="E150" s="105"/>
      <c r="F150" s="106"/>
      <c r="G150" s="107"/>
      <c r="H150" s="108"/>
      <c r="I150" s="108"/>
      <c r="J150" s="107"/>
      <c r="K150" s="107"/>
      <c r="L150" s="108"/>
      <c r="M150" s="107"/>
    </row>
    <row r="151" spans="1:13" s="110" customFormat="1" ht="20.100000000000001" customHeight="1" thickTop="1">
      <c r="A151" s="107"/>
      <c r="B151" s="107"/>
      <c r="C151" s="111"/>
      <c r="D151" s="112"/>
      <c r="E151" s="113"/>
      <c r="F151" s="107"/>
      <c r="G151" s="107"/>
      <c r="H151" s="108"/>
      <c r="I151" s="108"/>
      <c r="J151" s="107"/>
      <c r="K151" s="107"/>
      <c r="L151" s="108"/>
      <c r="M151" s="107"/>
    </row>
    <row r="152" spans="1:13" s="121" customFormat="1" ht="20.100000000000001" customHeight="1">
      <c r="A152" s="114" t="s">
        <v>221</v>
      </c>
      <c r="B152" s="115"/>
      <c r="C152" s="115"/>
      <c r="D152" s="116"/>
      <c r="E152" s="117"/>
      <c r="F152" s="118"/>
      <c r="G152" s="118"/>
      <c r="H152" s="119"/>
      <c r="I152" s="119"/>
      <c r="J152" s="120"/>
      <c r="K152" s="119"/>
      <c r="L152" s="119"/>
      <c r="M152" s="118"/>
    </row>
    <row r="153" spans="1:13" s="121" customFormat="1" ht="20.100000000000001" customHeight="1" thickBot="1">
      <c r="A153" s="122"/>
      <c r="B153" s="122"/>
      <c r="C153" s="123"/>
      <c r="D153" s="124"/>
      <c r="E153" s="117"/>
      <c r="F153" s="118"/>
      <c r="G153" s="118"/>
      <c r="H153" s="119"/>
      <c r="I153" s="66" t="s">
        <v>15</v>
      </c>
      <c r="J153" s="120"/>
      <c r="K153" s="119"/>
      <c r="L153" s="119"/>
      <c r="M153" s="118"/>
    </row>
    <row r="154" spans="1:13" s="10" customFormat="1" ht="20.100000000000001" customHeight="1" thickTop="1" thickBot="1">
      <c r="A154" s="69" t="s">
        <v>16</v>
      </c>
      <c r="B154" s="70" t="s">
        <v>17</v>
      </c>
      <c r="C154" s="71" t="s">
        <v>18</v>
      </c>
      <c r="D154" s="71"/>
      <c r="E154" s="72"/>
      <c r="F154" s="70" t="s">
        <v>19</v>
      </c>
      <c r="G154" s="70" t="s">
        <v>20</v>
      </c>
      <c r="H154" s="73" t="s">
        <v>21</v>
      </c>
      <c r="I154" s="73" t="s">
        <v>22</v>
      </c>
      <c r="J154" s="150"/>
      <c r="K154" s="73"/>
      <c r="L154" s="73" t="s">
        <v>23</v>
      </c>
      <c r="M154" s="74" t="s">
        <v>24</v>
      </c>
    </row>
    <row r="155" spans="1:13" ht="20.100000000000001" customHeight="1">
      <c r="A155" s="75" t="s">
        <v>222</v>
      </c>
      <c r="B155" s="76" t="s">
        <v>223</v>
      </c>
      <c r="C155" s="77">
        <v>3151</v>
      </c>
      <c r="D155" s="78"/>
      <c r="E155" s="79"/>
      <c r="F155" s="76"/>
      <c r="G155" s="76"/>
      <c r="H155" s="80"/>
      <c r="I155" s="81" t="str">
        <f t="shared" ref="I155:I160" si="19">IF(ROUND(H155*1.1,0)=0,"",ROUND(H155*1.1,0))</f>
        <v/>
      </c>
      <c r="J155" s="80"/>
      <c r="K155" s="81" t="str">
        <f t="shared" ref="K155:K160" si="20">IF(ROUND(H155*0.9,0)=0,"",ROUND(H155*0.9,0))</f>
        <v/>
      </c>
      <c r="L155" s="81" t="str">
        <f t="shared" ref="L155:L160" si="21">IFERROR(ROUND(K155*1.1,0),"")</f>
        <v/>
      </c>
      <c r="M155" s="82"/>
    </row>
    <row r="156" spans="1:13" ht="20.100000000000001" customHeight="1">
      <c r="A156" s="83" t="s">
        <v>224</v>
      </c>
      <c r="B156" s="84" t="s">
        <v>225</v>
      </c>
      <c r="C156" s="85">
        <v>3152</v>
      </c>
      <c r="D156" s="86"/>
      <c r="E156" s="87"/>
      <c r="F156" s="84"/>
      <c r="G156" s="84"/>
      <c r="H156" s="88"/>
      <c r="I156" s="89" t="str">
        <f t="shared" si="19"/>
        <v/>
      </c>
      <c r="J156" s="88"/>
      <c r="K156" s="89" t="str">
        <f t="shared" si="20"/>
        <v/>
      </c>
      <c r="L156" s="89" t="str">
        <f t="shared" si="21"/>
        <v/>
      </c>
      <c r="M156" s="90"/>
    </row>
    <row r="157" spans="1:13" ht="20.100000000000001" customHeight="1">
      <c r="A157" s="83" t="s">
        <v>226</v>
      </c>
      <c r="B157" s="84" t="s">
        <v>227</v>
      </c>
      <c r="C157" s="85">
        <v>3153</v>
      </c>
      <c r="D157" s="86"/>
      <c r="E157" s="87"/>
      <c r="F157" s="84" t="s">
        <v>228</v>
      </c>
      <c r="G157" s="84" t="s">
        <v>28</v>
      </c>
      <c r="H157" s="88">
        <v>2000</v>
      </c>
      <c r="I157" s="89">
        <f t="shared" si="19"/>
        <v>2200</v>
      </c>
      <c r="J157" s="88"/>
      <c r="K157" s="89">
        <f t="shared" si="20"/>
        <v>1800</v>
      </c>
      <c r="L157" s="89">
        <f t="shared" si="21"/>
        <v>1980</v>
      </c>
      <c r="M157" s="90"/>
    </row>
    <row r="158" spans="1:13" ht="20.100000000000001" customHeight="1">
      <c r="A158" s="83" t="s">
        <v>229</v>
      </c>
      <c r="B158" s="84" t="s">
        <v>230</v>
      </c>
      <c r="C158" s="85">
        <v>3154</v>
      </c>
      <c r="D158" s="86"/>
      <c r="E158" s="87"/>
      <c r="F158" s="84" t="s">
        <v>231</v>
      </c>
      <c r="G158" s="84" t="s">
        <v>196</v>
      </c>
      <c r="H158" s="88">
        <v>2400</v>
      </c>
      <c r="I158" s="89">
        <f t="shared" si="19"/>
        <v>2640</v>
      </c>
      <c r="J158" s="88"/>
      <c r="K158" s="89">
        <f t="shared" si="20"/>
        <v>2160</v>
      </c>
      <c r="L158" s="89">
        <f t="shared" si="21"/>
        <v>2376</v>
      </c>
      <c r="M158" s="90"/>
    </row>
    <row r="159" spans="1:13" ht="20.100000000000001" customHeight="1">
      <c r="A159" s="83" t="s">
        <v>232</v>
      </c>
      <c r="B159" s="84" t="s">
        <v>233</v>
      </c>
      <c r="C159" s="91">
        <v>3154</v>
      </c>
      <c r="D159" s="86"/>
      <c r="E159" s="87"/>
      <c r="F159" s="84" t="s">
        <v>231</v>
      </c>
      <c r="G159" s="84" t="s">
        <v>234</v>
      </c>
      <c r="H159" s="88">
        <v>2400</v>
      </c>
      <c r="I159" s="89">
        <f t="shared" si="19"/>
        <v>2640</v>
      </c>
      <c r="J159" s="88"/>
      <c r="K159" s="89">
        <f t="shared" si="20"/>
        <v>2160</v>
      </c>
      <c r="L159" s="89">
        <f t="shared" si="21"/>
        <v>2376</v>
      </c>
      <c r="M159" s="90"/>
    </row>
    <row r="160" spans="1:13" ht="20.100000000000001" customHeight="1">
      <c r="A160" s="83" t="s">
        <v>235</v>
      </c>
      <c r="B160" s="84" t="s">
        <v>51</v>
      </c>
      <c r="C160" s="85">
        <v>3156</v>
      </c>
      <c r="D160" s="86"/>
      <c r="E160" s="87"/>
      <c r="F160" s="84" t="s">
        <v>236</v>
      </c>
      <c r="G160" s="84" t="s">
        <v>237</v>
      </c>
      <c r="H160" s="88">
        <v>1200</v>
      </c>
      <c r="I160" s="89">
        <f t="shared" si="19"/>
        <v>1320</v>
      </c>
      <c r="J160" s="88"/>
      <c r="K160" s="89">
        <f t="shared" si="20"/>
        <v>1080</v>
      </c>
      <c r="L160" s="89">
        <f t="shared" si="21"/>
        <v>1188</v>
      </c>
      <c r="M160" s="90"/>
    </row>
    <row r="161" spans="1:13" ht="20.100000000000001" customHeight="1" thickBot="1">
      <c r="A161" s="96"/>
      <c r="B161" s="97"/>
      <c r="C161" s="98"/>
      <c r="D161" s="99"/>
      <c r="E161" s="100"/>
      <c r="F161" s="97"/>
      <c r="G161" s="97"/>
      <c r="H161" s="101"/>
      <c r="I161" s="102"/>
      <c r="J161" s="101"/>
      <c r="K161" s="102"/>
      <c r="L161" s="102"/>
      <c r="M161" s="103"/>
    </row>
    <row r="162" spans="1:13" ht="9.75" customHeight="1" thickTop="1">
      <c r="A162" s="1"/>
      <c r="B162" s="1"/>
      <c r="D162" s="3"/>
      <c r="E162" s="4"/>
      <c r="F162" s="1"/>
      <c r="G162" s="1"/>
      <c r="M162" s="1"/>
    </row>
    <row r="163" spans="1:13" ht="20.100000000000001" customHeight="1">
      <c r="A163" s="1"/>
      <c r="B163" s="1"/>
      <c r="D163" s="3"/>
      <c r="E163" s="4"/>
      <c r="F163" s="1"/>
      <c r="G163" s="1"/>
      <c r="M163" s="1"/>
    </row>
    <row r="164" spans="1:13" s="121" customFormat="1" ht="20.100000000000001" customHeight="1">
      <c r="A164" s="114" t="s">
        <v>238</v>
      </c>
      <c r="B164" s="115"/>
      <c r="C164" s="115"/>
      <c r="D164" s="116"/>
      <c r="E164" s="117"/>
      <c r="F164" s="118"/>
      <c r="G164" s="118"/>
      <c r="H164" s="119"/>
      <c r="I164" s="119"/>
      <c r="J164" s="120"/>
      <c r="K164" s="119"/>
      <c r="L164" s="119"/>
      <c r="M164" s="118"/>
    </row>
    <row r="165" spans="1:13" s="121" customFormat="1" ht="20.100000000000001" customHeight="1" thickBot="1">
      <c r="A165" s="122"/>
      <c r="B165" s="122"/>
      <c r="C165" s="123"/>
      <c r="D165" s="124"/>
      <c r="E165" s="117"/>
      <c r="F165" s="118"/>
      <c r="G165" s="118"/>
      <c r="H165" s="119"/>
      <c r="I165" s="66" t="s">
        <v>15</v>
      </c>
      <c r="J165" s="120"/>
      <c r="K165" s="119"/>
      <c r="L165" s="119"/>
      <c r="M165" s="118"/>
    </row>
    <row r="166" spans="1:13" s="10" customFormat="1" ht="20.100000000000001" customHeight="1" thickTop="1" thickBot="1">
      <c r="A166" s="69" t="s">
        <v>16</v>
      </c>
      <c r="B166" s="70" t="s">
        <v>17</v>
      </c>
      <c r="C166" s="71" t="s">
        <v>18</v>
      </c>
      <c r="D166" s="71"/>
      <c r="E166" s="72"/>
      <c r="F166" s="70" t="s">
        <v>19</v>
      </c>
      <c r="G166" s="70" t="s">
        <v>20</v>
      </c>
      <c r="H166" s="73" t="s">
        <v>21</v>
      </c>
      <c r="I166" s="73" t="s">
        <v>22</v>
      </c>
      <c r="J166" s="150"/>
      <c r="K166" s="73"/>
      <c r="L166" s="73" t="s">
        <v>23</v>
      </c>
      <c r="M166" s="74" t="s">
        <v>24</v>
      </c>
    </row>
    <row r="167" spans="1:13" ht="20.100000000000001" customHeight="1">
      <c r="A167" s="75" t="s">
        <v>239</v>
      </c>
      <c r="B167" s="76" t="s">
        <v>240</v>
      </c>
      <c r="C167" s="77">
        <v>3161</v>
      </c>
      <c r="D167" s="78"/>
      <c r="E167" s="79"/>
      <c r="F167" s="76" t="s">
        <v>241</v>
      </c>
      <c r="G167" s="76" t="s">
        <v>49</v>
      </c>
      <c r="H167" s="80">
        <v>2400</v>
      </c>
      <c r="I167" s="81">
        <f t="shared" ref="I167:I176" si="22">IF(ROUND(H167*1.1,0)=0,"",ROUND(H167*1.1,0))</f>
        <v>2640</v>
      </c>
      <c r="J167" s="80"/>
      <c r="K167" s="81">
        <f t="shared" ref="K167:K176" si="23">IF(ROUND(H167*0.9,0)=0,"",ROUND(H167*0.9,0))</f>
        <v>2160</v>
      </c>
      <c r="L167" s="81">
        <f t="shared" ref="L167:L176" si="24">IFERROR(ROUND(K167*1.1,0),"")</f>
        <v>2376</v>
      </c>
      <c r="M167" s="82"/>
    </row>
    <row r="168" spans="1:13" ht="20.100000000000001" customHeight="1">
      <c r="A168" s="83" t="s">
        <v>242</v>
      </c>
      <c r="B168" s="84" t="s">
        <v>243</v>
      </c>
      <c r="C168" s="85">
        <v>3162</v>
      </c>
      <c r="D168" s="86"/>
      <c r="E168" s="87"/>
      <c r="F168" s="84"/>
      <c r="G168" s="84"/>
      <c r="H168" s="88"/>
      <c r="I168" s="89" t="str">
        <f t="shared" si="22"/>
        <v/>
      </c>
      <c r="J168" s="88"/>
      <c r="K168" s="89" t="str">
        <f t="shared" si="23"/>
        <v/>
      </c>
      <c r="L168" s="89" t="str">
        <f t="shared" si="24"/>
        <v/>
      </c>
      <c r="M168" s="90"/>
    </row>
    <row r="169" spans="1:13" ht="20.100000000000001" customHeight="1">
      <c r="A169" s="83" t="s">
        <v>244</v>
      </c>
      <c r="B169" s="84" t="s">
        <v>245</v>
      </c>
      <c r="C169" s="85">
        <v>3163</v>
      </c>
      <c r="D169" s="86"/>
      <c r="E169" s="87"/>
      <c r="F169" s="84" t="s">
        <v>246</v>
      </c>
      <c r="G169" s="84" t="s">
        <v>247</v>
      </c>
      <c r="H169" s="88">
        <v>1680</v>
      </c>
      <c r="I169" s="89">
        <f t="shared" si="22"/>
        <v>1848</v>
      </c>
      <c r="J169" s="88"/>
      <c r="K169" s="89">
        <f t="shared" si="23"/>
        <v>1512</v>
      </c>
      <c r="L169" s="89">
        <f t="shared" si="24"/>
        <v>1663</v>
      </c>
      <c r="M169" s="90"/>
    </row>
    <row r="170" spans="1:13" ht="20.100000000000001" customHeight="1">
      <c r="A170" s="92" t="s">
        <v>248</v>
      </c>
      <c r="B170" s="93" t="s">
        <v>249</v>
      </c>
      <c r="C170" s="85">
        <v>3164</v>
      </c>
      <c r="D170" s="86" t="s">
        <v>38</v>
      </c>
      <c r="E170" s="87"/>
      <c r="F170" s="84" t="s">
        <v>250</v>
      </c>
      <c r="G170" s="84" t="s">
        <v>247</v>
      </c>
      <c r="H170" s="88">
        <v>2280</v>
      </c>
      <c r="I170" s="89">
        <f t="shared" si="22"/>
        <v>2508</v>
      </c>
      <c r="J170" s="88"/>
      <c r="K170" s="89">
        <f t="shared" si="23"/>
        <v>2052</v>
      </c>
      <c r="L170" s="89">
        <f t="shared" si="24"/>
        <v>2257</v>
      </c>
      <c r="M170" s="90"/>
    </row>
    <row r="171" spans="1:13" ht="20.100000000000001" customHeight="1">
      <c r="A171" s="75"/>
      <c r="B171" s="76"/>
      <c r="C171" s="85">
        <v>3164</v>
      </c>
      <c r="D171" s="86" t="s">
        <v>40</v>
      </c>
      <c r="E171" s="87" t="s">
        <v>41</v>
      </c>
      <c r="F171" s="84" t="s">
        <v>251</v>
      </c>
      <c r="G171" s="84" t="s">
        <v>247</v>
      </c>
      <c r="H171" s="88">
        <v>1980</v>
      </c>
      <c r="I171" s="89">
        <f t="shared" si="22"/>
        <v>2178</v>
      </c>
      <c r="J171" s="88"/>
      <c r="K171" s="89">
        <f t="shared" si="23"/>
        <v>1782</v>
      </c>
      <c r="L171" s="89">
        <f t="shared" si="24"/>
        <v>1960</v>
      </c>
      <c r="M171" s="90"/>
    </row>
    <row r="172" spans="1:13" ht="20.100000000000001" customHeight="1">
      <c r="A172" s="83" t="s">
        <v>252</v>
      </c>
      <c r="B172" s="84" t="s">
        <v>225</v>
      </c>
      <c r="C172" s="85">
        <v>3167</v>
      </c>
      <c r="D172" s="86"/>
      <c r="E172" s="87"/>
      <c r="F172" s="84" t="s">
        <v>253</v>
      </c>
      <c r="G172" s="84" t="s">
        <v>254</v>
      </c>
      <c r="H172" s="88">
        <v>5000</v>
      </c>
      <c r="I172" s="89">
        <f t="shared" si="22"/>
        <v>5500</v>
      </c>
      <c r="J172" s="88"/>
      <c r="K172" s="89">
        <f t="shared" si="23"/>
        <v>4500</v>
      </c>
      <c r="L172" s="89">
        <f t="shared" si="24"/>
        <v>4950</v>
      </c>
      <c r="M172" s="90"/>
    </row>
    <row r="173" spans="1:13" ht="20.100000000000001" customHeight="1">
      <c r="A173" s="83" t="s">
        <v>255</v>
      </c>
      <c r="B173" s="84" t="s">
        <v>256</v>
      </c>
      <c r="C173" s="85">
        <v>3168</v>
      </c>
      <c r="D173" s="86"/>
      <c r="E173" s="87"/>
      <c r="F173" s="84" t="s">
        <v>257</v>
      </c>
      <c r="G173" s="84" t="s">
        <v>258</v>
      </c>
      <c r="H173" s="88">
        <v>2700</v>
      </c>
      <c r="I173" s="89">
        <f t="shared" si="22"/>
        <v>2970</v>
      </c>
      <c r="J173" s="88"/>
      <c r="K173" s="89">
        <f t="shared" si="23"/>
        <v>2430</v>
      </c>
      <c r="L173" s="89">
        <f t="shared" si="24"/>
        <v>2673</v>
      </c>
      <c r="M173" s="90"/>
    </row>
    <row r="174" spans="1:13" ht="20.100000000000001" customHeight="1">
      <c r="A174" s="92" t="s">
        <v>259</v>
      </c>
      <c r="B174" s="93" t="s">
        <v>260</v>
      </c>
      <c r="C174" s="85">
        <v>3169</v>
      </c>
      <c r="D174" s="86" t="s">
        <v>38</v>
      </c>
      <c r="E174" s="87" t="s">
        <v>41</v>
      </c>
      <c r="F174" s="84" t="s">
        <v>261</v>
      </c>
      <c r="G174" s="84" t="s">
        <v>68</v>
      </c>
      <c r="H174" s="88">
        <v>2700</v>
      </c>
      <c r="I174" s="89">
        <f t="shared" si="22"/>
        <v>2970</v>
      </c>
      <c r="J174" s="88"/>
      <c r="K174" s="89">
        <f t="shared" si="23"/>
        <v>2430</v>
      </c>
      <c r="L174" s="89">
        <f t="shared" si="24"/>
        <v>2673</v>
      </c>
      <c r="M174" s="90"/>
    </row>
    <row r="175" spans="1:13" ht="20.100000000000001" customHeight="1">
      <c r="A175" s="94"/>
      <c r="B175" s="95"/>
      <c r="C175" s="85">
        <v>3169</v>
      </c>
      <c r="D175" s="86" t="s">
        <v>40</v>
      </c>
      <c r="E175" s="87" t="s">
        <v>41</v>
      </c>
      <c r="F175" s="84" t="s">
        <v>262</v>
      </c>
      <c r="G175" s="84" t="s">
        <v>206</v>
      </c>
      <c r="H175" s="88">
        <v>1800</v>
      </c>
      <c r="I175" s="89">
        <f t="shared" si="22"/>
        <v>1980</v>
      </c>
      <c r="J175" s="88"/>
      <c r="K175" s="89">
        <f t="shared" si="23"/>
        <v>1620</v>
      </c>
      <c r="L175" s="89">
        <f t="shared" si="24"/>
        <v>1782</v>
      </c>
      <c r="M175" s="90"/>
    </row>
    <row r="176" spans="1:13" ht="20.100000000000001" customHeight="1">
      <c r="A176" s="75"/>
      <c r="B176" s="76"/>
      <c r="C176" s="85">
        <v>3169</v>
      </c>
      <c r="D176" s="86" t="s">
        <v>44</v>
      </c>
      <c r="E176" s="87" t="s">
        <v>41</v>
      </c>
      <c r="F176" s="84" t="s">
        <v>263</v>
      </c>
      <c r="G176" s="84" t="s">
        <v>264</v>
      </c>
      <c r="H176" s="88">
        <v>2000</v>
      </c>
      <c r="I176" s="89">
        <f t="shared" si="22"/>
        <v>2200</v>
      </c>
      <c r="J176" s="88"/>
      <c r="K176" s="89">
        <f t="shared" si="23"/>
        <v>1800</v>
      </c>
      <c r="L176" s="89">
        <f t="shared" si="24"/>
        <v>1980</v>
      </c>
      <c r="M176" s="90"/>
    </row>
    <row r="177" spans="1:13" ht="20.100000000000001" customHeight="1" thickBot="1">
      <c r="A177" s="96"/>
      <c r="B177" s="97"/>
      <c r="C177" s="98"/>
      <c r="D177" s="99"/>
      <c r="E177" s="100"/>
      <c r="F177" s="97"/>
      <c r="G177" s="97"/>
      <c r="H177" s="101"/>
      <c r="I177" s="102"/>
      <c r="J177" s="101"/>
      <c r="K177" s="102"/>
      <c r="L177" s="102"/>
      <c r="M177" s="103"/>
    </row>
    <row r="178" spans="1:13" ht="20.100000000000001" customHeight="1" thickTop="1">
      <c r="A178" s="1"/>
      <c r="B178" s="1"/>
      <c r="D178" s="3"/>
      <c r="E178" s="4"/>
      <c r="F178" s="1"/>
      <c r="G178" s="1"/>
      <c r="M178" s="1"/>
    </row>
    <row r="179" spans="1:13" ht="20.100000000000001" customHeight="1">
      <c r="A179" s="1"/>
      <c r="B179" s="1"/>
      <c r="D179" s="3"/>
      <c r="E179" s="4"/>
      <c r="F179" s="1"/>
      <c r="G179" s="1"/>
      <c r="M179" s="1"/>
    </row>
    <row r="180" spans="1:13" s="121" customFormat="1" ht="20.100000000000001" customHeight="1">
      <c r="A180" s="114" t="s">
        <v>265</v>
      </c>
      <c r="B180" s="115"/>
      <c r="C180" s="115"/>
      <c r="D180" s="116"/>
      <c r="E180" s="117"/>
      <c r="F180" s="118"/>
      <c r="G180" s="118"/>
      <c r="H180" s="119"/>
      <c r="I180" s="119"/>
      <c r="J180" s="120"/>
      <c r="K180" s="119"/>
      <c r="L180" s="119"/>
      <c r="M180" s="118"/>
    </row>
    <row r="181" spans="1:13" s="121" customFormat="1" ht="20.100000000000001" customHeight="1" thickBot="1">
      <c r="A181" s="122"/>
      <c r="B181" s="122"/>
      <c r="C181" s="123"/>
      <c r="D181" s="124"/>
      <c r="E181" s="117"/>
      <c r="F181" s="118"/>
      <c r="G181" s="118"/>
      <c r="H181" s="119"/>
      <c r="I181" s="66" t="s">
        <v>15</v>
      </c>
      <c r="J181" s="120"/>
      <c r="K181" s="119"/>
      <c r="L181" s="119"/>
      <c r="M181" s="118"/>
    </row>
    <row r="182" spans="1:13" s="10" customFormat="1" ht="20.100000000000001" customHeight="1" thickTop="1" thickBot="1">
      <c r="A182" s="69" t="s">
        <v>16</v>
      </c>
      <c r="B182" s="70" t="s">
        <v>17</v>
      </c>
      <c r="C182" s="71" t="s">
        <v>18</v>
      </c>
      <c r="D182" s="71"/>
      <c r="E182" s="72"/>
      <c r="F182" s="70" t="s">
        <v>19</v>
      </c>
      <c r="G182" s="70" t="s">
        <v>20</v>
      </c>
      <c r="H182" s="73" t="s">
        <v>21</v>
      </c>
      <c r="I182" s="73" t="s">
        <v>22</v>
      </c>
      <c r="J182" s="150"/>
      <c r="K182" s="73"/>
      <c r="L182" s="73" t="s">
        <v>23</v>
      </c>
      <c r="M182" s="74" t="s">
        <v>24</v>
      </c>
    </row>
    <row r="183" spans="1:13" ht="20.100000000000001" customHeight="1">
      <c r="A183" s="75" t="s">
        <v>266</v>
      </c>
      <c r="B183" s="76" t="s">
        <v>230</v>
      </c>
      <c r="C183" s="77">
        <v>3171</v>
      </c>
      <c r="D183" s="78"/>
      <c r="E183" s="79"/>
      <c r="F183" s="76"/>
      <c r="G183" s="76"/>
      <c r="H183" s="80"/>
      <c r="I183" s="81" t="str">
        <f t="shared" ref="I183:I189" si="25">IF(ROUND(H183*1.1,0)=0,"",ROUND(H183*1.1,0))</f>
        <v/>
      </c>
      <c r="J183" s="80"/>
      <c r="K183" s="81" t="str">
        <f>IF(ROUND(H183*0.9,0)=0,"",ROUND(H183*0.9,0))</f>
        <v/>
      </c>
      <c r="L183" s="81" t="str">
        <f t="shared" ref="L183:L189" si="26">IFERROR(ROUND(K183*1.1,0),"")</f>
        <v/>
      </c>
      <c r="M183" s="82"/>
    </row>
    <row r="184" spans="1:13" ht="20.100000000000001" customHeight="1">
      <c r="A184" s="83" t="s">
        <v>267</v>
      </c>
      <c r="B184" s="84" t="s">
        <v>268</v>
      </c>
      <c r="C184" s="85">
        <v>3172</v>
      </c>
      <c r="D184" s="86"/>
      <c r="E184" s="87"/>
      <c r="F184" s="84" t="s">
        <v>57</v>
      </c>
      <c r="G184" s="84"/>
      <c r="H184" s="88"/>
      <c r="I184" s="89" t="str">
        <f t="shared" si="25"/>
        <v/>
      </c>
      <c r="J184" s="88"/>
      <c r="K184" s="89" t="str">
        <f>IF(ROUND(H184*0.9,0)=0,"",ROUND(H184*0.9,0))</f>
        <v/>
      </c>
      <c r="L184" s="89" t="str">
        <f t="shared" si="26"/>
        <v/>
      </c>
      <c r="M184" s="90"/>
    </row>
    <row r="185" spans="1:13" ht="20.100000000000001" customHeight="1">
      <c r="A185" s="83" t="s">
        <v>269</v>
      </c>
      <c r="B185" s="84" t="s">
        <v>270</v>
      </c>
      <c r="C185" s="85">
        <v>3173</v>
      </c>
      <c r="D185" s="86"/>
      <c r="E185" s="87"/>
      <c r="F185" s="84" t="s">
        <v>271</v>
      </c>
      <c r="G185" s="84" t="s">
        <v>258</v>
      </c>
      <c r="H185" s="88">
        <v>3000</v>
      </c>
      <c r="I185" s="89">
        <f t="shared" si="25"/>
        <v>3300</v>
      </c>
      <c r="J185" s="88"/>
      <c r="K185" s="89">
        <f>IF(ROUND(H185*0.9,0)=0,"",ROUND(H185*0.9,0))</f>
        <v>2700</v>
      </c>
      <c r="L185" s="89">
        <f t="shared" si="26"/>
        <v>2970</v>
      </c>
      <c r="M185" s="90"/>
    </row>
    <row r="186" spans="1:13" ht="20.100000000000001" customHeight="1">
      <c r="A186" s="83" t="s">
        <v>272</v>
      </c>
      <c r="B186" s="84" t="s">
        <v>240</v>
      </c>
      <c r="C186" s="85">
        <v>3174</v>
      </c>
      <c r="D186" s="86"/>
      <c r="E186" s="87"/>
      <c r="F186" s="84" t="s">
        <v>273</v>
      </c>
      <c r="G186" s="84" t="s">
        <v>68</v>
      </c>
      <c r="H186" s="88">
        <v>2500</v>
      </c>
      <c r="I186" s="89">
        <f t="shared" si="25"/>
        <v>2750</v>
      </c>
      <c r="J186" s="88"/>
      <c r="K186" s="89">
        <f>IF(ROUND(H186*0.9,0)=0,"",ROUND(H186*0.9,0))</f>
        <v>2250</v>
      </c>
      <c r="L186" s="89">
        <f t="shared" si="26"/>
        <v>2475</v>
      </c>
      <c r="M186" s="90"/>
    </row>
    <row r="187" spans="1:13" ht="20.100000000000001" customHeight="1">
      <c r="A187" s="83" t="s">
        <v>274</v>
      </c>
      <c r="B187" s="84" t="s">
        <v>275</v>
      </c>
      <c r="C187" s="85">
        <v>3175</v>
      </c>
      <c r="D187" s="86"/>
      <c r="E187" s="87"/>
      <c r="F187" s="84" t="s">
        <v>276</v>
      </c>
      <c r="G187" s="84" t="s">
        <v>277</v>
      </c>
      <c r="H187" s="88">
        <v>2900</v>
      </c>
      <c r="I187" s="89">
        <f t="shared" si="25"/>
        <v>3190</v>
      </c>
      <c r="J187" s="88" t="s">
        <v>54</v>
      </c>
      <c r="K187" s="89">
        <f>IF(ROUND(H187*1,0)=0,"",ROUND(H187*1,0))</f>
        <v>2900</v>
      </c>
      <c r="L187" s="89">
        <f t="shared" si="26"/>
        <v>3190</v>
      </c>
      <c r="M187" s="90"/>
    </row>
    <row r="188" spans="1:13" ht="20.100000000000001" customHeight="1">
      <c r="A188" s="83" t="s">
        <v>278</v>
      </c>
      <c r="B188" s="84" t="s">
        <v>279</v>
      </c>
      <c r="C188" s="85">
        <v>3176</v>
      </c>
      <c r="D188" s="86"/>
      <c r="E188" s="87"/>
      <c r="F188" s="84" t="s">
        <v>280</v>
      </c>
      <c r="G188" s="84" t="s">
        <v>281</v>
      </c>
      <c r="H188" s="88">
        <v>2600</v>
      </c>
      <c r="I188" s="89">
        <f t="shared" si="25"/>
        <v>2860</v>
      </c>
      <c r="J188" s="88"/>
      <c r="K188" s="89">
        <f>IF(ROUND(H188*0.9,0)=0,"",ROUND(H188*0.9,0))</f>
        <v>2340</v>
      </c>
      <c r="L188" s="89">
        <f t="shared" si="26"/>
        <v>2574</v>
      </c>
      <c r="M188" s="90"/>
    </row>
    <row r="189" spans="1:13" ht="20.100000000000001" customHeight="1">
      <c r="A189" s="83" t="s">
        <v>282</v>
      </c>
      <c r="B189" s="84" t="s">
        <v>279</v>
      </c>
      <c r="C189" s="91">
        <v>3176</v>
      </c>
      <c r="D189" s="86"/>
      <c r="E189" s="87"/>
      <c r="F189" s="84" t="s">
        <v>280</v>
      </c>
      <c r="G189" s="84" t="s">
        <v>281</v>
      </c>
      <c r="H189" s="88">
        <v>2600</v>
      </c>
      <c r="I189" s="89">
        <f t="shared" si="25"/>
        <v>2860</v>
      </c>
      <c r="J189" s="88"/>
      <c r="K189" s="89">
        <f>IF(ROUND(H189*0.9,0)=0,"",ROUND(H189*0.9,0))</f>
        <v>2340</v>
      </c>
      <c r="L189" s="89">
        <f t="shared" si="26"/>
        <v>2574</v>
      </c>
      <c r="M189" s="90"/>
    </row>
    <row r="190" spans="1:13" ht="20.100000000000001" customHeight="1" thickBot="1">
      <c r="A190" s="96"/>
      <c r="B190" s="97"/>
      <c r="C190" s="98"/>
      <c r="D190" s="99"/>
      <c r="E190" s="100"/>
      <c r="F190" s="97"/>
      <c r="G190" s="97"/>
      <c r="H190" s="101"/>
      <c r="I190" s="102"/>
      <c r="J190" s="101"/>
      <c r="K190" s="102"/>
      <c r="L190" s="102"/>
      <c r="M190" s="103"/>
    </row>
    <row r="191" spans="1:13" ht="20.100000000000001" customHeight="1" thickTop="1">
      <c r="A191" s="1"/>
      <c r="B191" s="1"/>
      <c r="D191" s="3"/>
      <c r="E191" s="4"/>
      <c r="F191" s="1"/>
      <c r="G191" s="1"/>
      <c r="M191" s="1"/>
    </row>
    <row r="192" spans="1:13" ht="20.100000000000001" customHeight="1" thickBot="1">
      <c r="A192" s="1"/>
      <c r="B192" s="1"/>
      <c r="D192" s="3"/>
      <c r="E192" s="4"/>
      <c r="F192" s="1"/>
      <c r="G192" s="1"/>
      <c r="M192" s="1"/>
    </row>
    <row r="193" spans="1:13" s="110" customFormat="1" ht="24.95" customHeight="1" thickTop="1" thickBot="1">
      <c r="A193" s="104" t="s">
        <v>283</v>
      </c>
      <c r="B193" s="105"/>
      <c r="C193" s="105"/>
      <c r="D193" s="105"/>
      <c r="E193" s="105"/>
      <c r="F193" s="106"/>
      <c r="G193" s="107"/>
      <c r="H193" s="108"/>
      <c r="I193" s="108"/>
      <c r="J193" s="107"/>
      <c r="K193" s="107"/>
      <c r="L193" s="108"/>
      <c r="M193" s="107"/>
    </row>
    <row r="194" spans="1:13" s="110" customFormat="1" ht="15.75" customHeight="1" thickTop="1">
      <c r="A194" s="107"/>
      <c r="B194" s="107"/>
      <c r="C194" s="144"/>
      <c r="D194" s="112"/>
      <c r="E194" s="113"/>
      <c r="F194" s="107"/>
      <c r="G194" s="107"/>
      <c r="H194" s="108"/>
      <c r="I194" s="108"/>
      <c r="J194" s="107"/>
      <c r="K194" s="107"/>
      <c r="L194" s="108"/>
      <c r="M194" s="107"/>
    </row>
    <row r="195" spans="1:13" s="121" customFormat="1" ht="20.100000000000001" customHeight="1">
      <c r="A195" s="114" t="s">
        <v>284</v>
      </c>
      <c r="B195" s="115"/>
      <c r="C195" s="115"/>
      <c r="D195" s="116"/>
      <c r="E195" s="117"/>
      <c r="F195" s="118"/>
      <c r="G195" s="118"/>
      <c r="H195" s="119"/>
      <c r="I195" s="119"/>
      <c r="J195" s="120"/>
      <c r="K195" s="119"/>
      <c r="L195" s="119"/>
      <c r="M195" s="51"/>
    </row>
    <row r="196" spans="1:13" s="121" customFormat="1" ht="20.100000000000001" customHeight="1" thickBot="1">
      <c r="A196" s="122"/>
      <c r="B196" s="122"/>
      <c r="C196" s="123"/>
      <c r="D196" s="124"/>
      <c r="E196" s="117"/>
      <c r="F196" s="118"/>
      <c r="G196" s="118"/>
      <c r="H196" s="119"/>
      <c r="I196" s="66" t="s">
        <v>15</v>
      </c>
      <c r="J196" s="120"/>
      <c r="K196" s="119"/>
      <c r="L196" s="119"/>
      <c r="M196" s="51"/>
    </row>
    <row r="197" spans="1:13" s="10" customFormat="1" ht="20.100000000000001" customHeight="1" thickTop="1" thickBot="1">
      <c r="A197" s="69" t="s">
        <v>16</v>
      </c>
      <c r="B197" s="70" t="s">
        <v>17</v>
      </c>
      <c r="C197" s="71" t="s">
        <v>18</v>
      </c>
      <c r="D197" s="71"/>
      <c r="E197" s="72"/>
      <c r="F197" s="70" t="s">
        <v>19</v>
      </c>
      <c r="G197" s="70" t="s">
        <v>20</v>
      </c>
      <c r="H197" s="73" t="s">
        <v>21</v>
      </c>
      <c r="I197" s="73" t="s">
        <v>22</v>
      </c>
      <c r="J197" s="150"/>
      <c r="K197" s="73"/>
      <c r="L197" s="73" t="s">
        <v>23</v>
      </c>
      <c r="M197" s="74" t="s">
        <v>24</v>
      </c>
    </row>
    <row r="198" spans="1:13" ht="20.100000000000001" customHeight="1">
      <c r="A198" s="75" t="s">
        <v>285</v>
      </c>
      <c r="B198" s="76" t="s">
        <v>286</v>
      </c>
      <c r="C198" s="77">
        <v>3181</v>
      </c>
      <c r="D198" s="78"/>
      <c r="E198" s="79"/>
      <c r="F198" s="76" t="s">
        <v>287</v>
      </c>
      <c r="G198" s="76" t="s">
        <v>288</v>
      </c>
      <c r="H198" s="80">
        <v>2600</v>
      </c>
      <c r="I198" s="81">
        <f>IF(ROUND(H198*1.1,0)=0,"",ROUND(H198*1.1,0))</f>
        <v>2860</v>
      </c>
      <c r="J198" s="80"/>
      <c r="K198" s="81">
        <f>IF(ROUND(H198*0.9,0)=0,"",ROUND(H198*0.9,0))</f>
        <v>2340</v>
      </c>
      <c r="L198" s="81">
        <f>IFERROR(ROUND(K198*1.1,0),"")</f>
        <v>2574</v>
      </c>
      <c r="M198" s="82"/>
    </row>
    <row r="199" spans="1:13" ht="20.100000000000001" customHeight="1">
      <c r="A199" s="83" t="s">
        <v>289</v>
      </c>
      <c r="B199" s="84" t="s">
        <v>290</v>
      </c>
      <c r="C199" s="85">
        <v>3182</v>
      </c>
      <c r="D199" s="86"/>
      <c r="E199" s="87"/>
      <c r="F199" s="84" t="s">
        <v>291</v>
      </c>
      <c r="G199" s="84" t="s">
        <v>196</v>
      </c>
      <c r="H199" s="88">
        <v>2000</v>
      </c>
      <c r="I199" s="89">
        <f>IF(ROUND(H199*1.1,0)=0,"",ROUND(H199*1.1,0))</f>
        <v>2200</v>
      </c>
      <c r="J199" s="88"/>
      <c r="K199" s="89">
        <f>IF(ROUND(H199*0.9,0)=0,"",ROUND(H199*0.9,0))</f>
        <v>1800</v>
      </c>
      <c r="L199" s="89">
        <f>IFERROR(ROUND(K199*1.1,0),"")</f>
        <v>1980</v>
      </c>
      <c r="M199" s="90"/>
    </row>
    <row r="200" spans="1:13" ht="20.100000000000001" customHeight="1" thickBot="1">
      <c r="A200" s="96"/>
      <c r="B200" s="97"/>
      <c r="C200" s="98"/>
      <c r="D200" s="99"/>
      <c r="E200" s="100"/>
      <c r="F200" s="97"/>
      <c r="G200" s="97"/>
      <c r="H200" s="101"/>
      <c r="I200" s="102"/>
      <c r="J200" s="101"/>
      <c r="K200" s="102"/>
      <c r="L200" s="102"/>
      <c r="M200" s="103"/>
    </row>
    <row r="201" spans="1:13" ht="13.5" customHeight="1" thickTop="1">
      <c r="A201" s="1"/>
      <c r="B201" s="1"/>
      <c r="D201" s="3"/>
      <c r="E201" s="4"/>
      <c r="F201" s="1"/>
      <c r="G201" s="1"/>
      <c r="M201" s="1"/>
    </row>
    <row r="202" spans="1:13" ht="20.100000000000001" customHeight="1">
      <c r="A202" s="1"/>
      <c r="B202" s="1"/>
      <c r="D202" s="3"/>
      <c r="E202" s="4"/>
      <c r="F202" s="1"/>
      <c r="G202" s="1"/>
      <c r="M202" s="1"/>
    </row>
    <row r="203" spans="1:13" s="10" customFormat="1" ht="20.100000000000001" customHeight="1">
      <c r="A203" s="114" t="s">
        <v>292</v>
      </c>
      <c r="B203" s="115"/>
      <c r="C203" s="115"/>
      <c r="D203" s="116"/>
      <c r="E203" s="117"/>
      <c r="F203" s="118"/>
      <c r="G203" s="118"/>
      <c r="H203" s="119"/>
      <c r="I203" s="119"/>
      <c r="J203" s="120"/>
      <c r="K203" s="119"/>
      <c r="L203" s="119"/>
      <c r="M203" s="51"/>
    </row>
    <row r="204" spans="1:13" s="10" customFormat="1" ht="20.100000000000001" customHeight="1" thickBot="1">
      <c r="A204" s="122"/>
      <c r="B204" s="122"/>
      <c r="C204" s="123"/>
      <c r="D204" s="124"/>
      <c r="E204" s="117"/>
      <c r="F204" s="118"/>
      <c r="G204" s="118"/>
      <c r="H204" s="119"/>
      <c r="I204" s="66" t="s">
        <v>15</v>
      </c>
      <c r="J204" s="120"/>
      <c r="K204" s="119"/>
      <c r="L204" s="119"/>
      <c r="M204" s="51"/>
    </row>
    <row r="205" spans="1:13" s="10" customFormat="1" ht="20.100000000000001" customHeight="1" thickTop="1" thickBot="1">
      <c r="A205" s="69" t="s">
        <v>16</v>
      </c>
      <c r="B205" s="70" t="s">
        <v>17</v>
      </c>
      <c r="C205" s="71" t="s">
        <v>18</v>
      </c>
      <c r="D205" s="71"/>
      <c r="E205" s="72"/>
      <c r="F205" s="70" t="s">
        <v>19</v>
      </c>
      <c r="G205" s="70" t="s">
        <v>20</v>
      </c>
      <c r="H205" s="73" t="s">
        <v>21</v>
      </c>
      <c r="I205" s="73" t="s">
        <v>22</v>
      </c>
      <c r="J205" s="150"/>
      <c r="K205" s="73"/>
      <c r="L205" s="73" t="s">
        <v>23</v>
      </c>
      <c r="M205" s="74" t="s">
        <v>24</v>
      </c>
    </row>
    <row r="206" spans="1:13" ht="20.100000000000001" customHeight="1">
      <c r="A206" s="75" t="s">
        <v>293</v>
      </c>
      <c r="B206" s="76" t="s">
        <v>294</v>
      </c>
      <c r="C206" s="77">
        <v>3186</v>
      </c>
      <c r="D206" s="78"/>
      <c r="E206" s="79"/>
      <c r="F206" s="76" t="s">
        <v>295</v>
      </c>
      <c r="G206" s="76" t="s">
        <v>296</v>
      </c>
      <c r="H206" s="80">
        <v>2700</v>
      </c>
      <c r="I206" s="81">
        <f>IF(ROUND(H206*1.1,0)=0,"",ROUND(H206*1.1,0))</f>
        <v>2970</v>
      </c>
      <c r="J206" s="80" t="s">
        <v>54</v>
      </c>
      <c r="K206" s="81">
        <f>IF(ROUND(H206*1,0)=0,"",ROUND(H206*1,0))</f>
        <v>2700</v>
      </c>
      <c r="L206" s="81">
        <f>IFERROR(ROUND(K206*1.1,0),"")</f>
        <v>2970</v>
      </c>
      <c r="M206" s="82"/>
    </row>
    <row r="207" spans="1:13" ht="20.100000000000001" customHeight="1">
      <c r="A207" s="83" t="s">
        <v>297</v>
      </c>
      <c r="B207" s="84" t="s">
        <v>286</v>
      </c>
      <c r="C207" s="85">
        <v>3187</v>
      </c>
      <c r="D207" s="86"/>
      <c r="E207" s="87"/>
      <c r="F207" s="84" t="s">
        <v>298</v>
      </c>
      <c r="G207" s="84" t="s">
        <v>299</v>
      </c>
      <c r="H207" s="88">
        <v>2800</v>
      </c>
      <c r="I207" s="89">
        <f>IF(ROUND(H207*1.1,0)=0,"",ROUND(H207*1.1,0))</f>
        <v>3080</v>
      </c>
      <c r="J207" s="88"/>
      <c r="K207" s="89">
        <f>IF(ROUND(H207*0.9,0)=0,"",ROUND(H207*0.9,0))</f>
        <v>2520</v>
      </c>
      <c r="L207" s="89">
        <f>IFERROR(ROUND(K207*1.1,0),"")</f>
        <v>2772</v>
      </c>
      <c r="M207" s="90"/>
    </row>
    <row r="208" spans="1:13" ht="20.100000000000001" customHeight="1">
      <c r="A208" s="92" t="s">
        <v>300</v>
      </c>
      <c r="B208" s="93" t="s">
        <v>301</v>
      </c>
      <c r="C208" s="85">
        <v>3188</v>
      </c>
      <c r="D208" s="86" t="s">
        <v>38</v>
      </c>
      <c r="E208" s="87"/>
      <c r="F208" s="84" t="s">
        <v>302</v>
      </c>
      <c r="G208" s="84" t="s">
        <v>303</v>
      </c>
      <c r="H208" s="88">
        <v>3000</v>
      </c>
      <c r="I208" s="89">
        <f>IF(ROUND(H208*1.1,0)=0,"",ROUND(H208*1.1,0))</f>
        <v>3300</v>
      </c>
      <c r="J208" s="88"/>
      <c r="K208" s="89">
        <f>IF(ROUND(H208*0.9,0)=0,"",ROUND(H208*0.9,0))</f>
        <v>2700</v>
      </c>
      <c r="L208" s="89">
        <f>IFERROR(ROUND(K208*1.1,0),"")</f>
        <v>2970</v>
      </c>
      <c r="M208" s="90"/>
    </row>
    <row r="209" spans="1:13" ht="20.100000000000001" customHeight="1">
      <c r="A209" s="75"/>
      <c r="B209" s="76"/>
      <c r="C209" s="85">
        <v>3188</v>
      </c>
      <c r="D209" s="86" t="s">
        <v>40</v>
      </c>
      <c r="E209" s="87" t="s">
        <v>41</v>
      </c>
      <c r="F209" s="84" t="s">
        <v>304</v>
      </c>
      <c r="G209" s="84" t="s">
        <v>68</v>
      </c>
      <c r="H209" s="88">
        <v>2500</v>
      </c>
      <c r="I209" s="89">
        <f>IF(ROUND(H209*1.1,0)=0,"",ROUND(H209*1.1,0))</f>
        <v>2750</v>
      </c>
      <c r="J209" s="88"/>
      <c r="K209" s="89">
        <f>IF(ROUND(H209*0.9,0)=0,"",ROUND(H209*0.9,0))</f>
        <v>2250</v>
      </c>
      <c r="L209" s="89">
        <f>IFERROR(ROUND(K209*1.1,0),"")</f>
        <v>2475</v>
      </c>
      <c r="M209" s="90"/>
    </row>
    <row r="210" spans="1:13" ht="20.100000000000001" customHeight="1" thickBot="1">
      <c r="A210" s="96"/>
      <c r="B210" s="97"/>
      <c r="C210" s="98"/>
      <c r="D210" s="99"/>
      <c r="E210" s="100"/>
      <c r="F210" s="97"/>
      <c r="G210" s="97"/>
      <c r="H210" s="101"/>
      <c r="I210" s="102"/>
      <c r="J210" s="101"/>
      <c r="K210" s="102"/>
      <c r="L210" s="102"/>
      <c r="M210" s="103"/>
    </row>
    <row r="211" spans="1:13" ht="14.25" customHeight="1" thickTop="1">
      <c r="A211" s="1"/>
      <c r="B211" s="1"/>
      <c r="D211" s="3"/>
      <c r="E211" s="4"/>
      <c r="F211" s="1"/>
      <c r="G211" s="1"/>
      <c r="M211" s="1"/>
    </row>
    <row r="212" spans="1:13" ht="20.100000000000001" customHeight="1">
      <c r="A212" s="1"/>
      <c r="B212" s="1"/>
      <c r="D212" s="3"/>
      <c r="E212" s="4"/>
      <c r="F212" s="1"/>
      <c r="G212" s="1"/>
      <c r="M212" s="1"/>
    </row>
    <row r="213" spans="1:13" s="10" customFormat="1" ht="20.100000000000001" customHeight="1">
      <c r="A213" s="163" t="s">
        <v>305</v>
      </c>
      <c r="B213" s="164"/>
      <c r="C213" s="164"/>
      <c r="D213" s="165"/>
      <c r="E213" s="117"/>
      <c r="F213" s="118"/>
      <c r="G213" s="118"/>
      <c r="H213" s="119"/>
      <c r="I213" s="119"/>
      <c r="J213" s="120"/>
      <c r="K213" s="119"/>
      <c r="L213" s="119"/>
      <c r="M213" s="51"/>
    </row>
    <row r="214" spans="1:13" s="10" customFormat="1" ht="20.100000000000001" customHeight="1" thickBot="1">
      <c r="A214" s="122"/>
      <c r="B214" s="122"/>
      <c r="C214" s="123"/>
      <c r="D214" s="124"/>
      <c r="E214" s="117"/>
      <c r="F214" s="118"/>
      <c r="G214" s="118"/>
      <c r="H214" s="166"/>
      <c r="I214" s="66" t="s">
        <v>15</v>
      </c>
      <c r="J214" s="167"/>
      <c r="K214" s="166"/>
      <c r="L214" s="166"/>
      <c r="M214" s="51"/>
    </row>
    <row r="215" spans="1:13" s="10" customFormat="1" ht="20.100000000000001" customHeight="1" thickTop="1" thickBot="1">
      <c r="A215" s="69" t="s">
        <v>16</v>
      </c>
      <c r="B215" s="70" t="s">
        <v>17</v>
      </c>
      <c r="C215" s="71" t="s">
        <v>18</v>
      </c>
      <c r="D215" s="71"/>
      <c r="E215" s="72"/>
      <c r="F215" s="70" t="s">
        <v>19</v>
      </c>
      <c r="G215" s="70" t="s">
        <v>20</v>
      </c>
      <c r="H215" s="73" t="s">
        <v>21</v>
      </c>
      <c r="I215" s="73" t="s">
        <v>22</v>
      </c>
      <c r="J215" s="150"/>
      <c r="K215" s="73"/>
      <c r="L215" s="73" t="s">
        <v>23</v>
      </c>
      <c r="M215" s="74" t="s">
        <v>24</v>
      </c>
    </row>
    <row r="216" spans="1:13" ht="20.100000000000001" customHeight="1">
      <c r="A216" s="94" t="s">
        <v>306</v>
      </c>
      <c r="B216" s="95" t="s">
        <v>286</v>
      </c>
      <c r="C216" s="77">
        <v>3191</v>
      </c>
      <c r="D216" s="78" t="s">
        <v>38</v>
      </c>
      <c r="E216" s="79"/>
      <c r="F216" s="76" t="s">
        <v>307</v>
      </c>
      <c r="G216" s="76" t="s">
        <v>113</v>
      </c>
      <c r="H216" s="80">
        <v>980</v>
      </c>
      <c r="I216" s="81">
        <f>IF(ROUND(H216*1.1,0)=0,"",ROUND(H216*1.1,0))</f>
        <v>1078</v>
      </c>
      <c r="J216" s="80"/>
      <c r="K216" s="81">
        <f>IF(ROUND(H216*0.9,0)=0,"",ROUND(H216*0.9,0))</f>
        <v>882</v>
      </c>
      <c r="L216" s="81">
        <f>IFERROR(ROUND(K216*1.1,0),"")</f>
        <v>970</v>
      </c>
      <c r="M216" s="82"/>
    </row>
    <row r="217" spans="1:13" ht="20.100000000000001" customHeight="1">
      <c r="A217" s="75"/>
      <c r="B217" s="76"/>
      <c r="C217" s="85">
        <v>3191</v>
      </c>
      <c r="D217" s="86" t="s">
        <v>40</v>
      </c>
      <c r="E217" s="87"/>
      <c r="F217" s="84" t="s">
        <v>308</v>
      </c>
      <c r="G217" s="84" t="s">
        <v>309</v>
      </c>
      <c r="H217" s="88">
        <v>2400</v>
      </c>
      <c r="I217" s="89">
        <f>IF(ROUND(H217*1.1,0)=0,"",ROUND(H217*1.1,0))</f>
        <v>2640</v>
      </c>
      <c r="J217" s="88"/>
      <c r="K217" s="89">
        <f>IF(ROUND(H217*0.9,0)=0,"",ROUND(H217*0.9,0))</f>
        <v>2160</v>
      </c>
      <c r="L217" s="89">
        <f>IFERROR(ROUND(K217*1.1,0),"")</f>
        <v>2376</v>
      </c>
      <c r="M217" s="90"/>
    </row>
    <row r="218" spans="1:13" ht="20.100000000000001" customHeight="1" thickBot="1">
      <c r="A218" s="96"/>
      <c r="B218" s="97"/>
      <c r="C218" s="98"/>
      <c r="D218" s="99"/>
      <c r="E218" s="100"/>
      <c r="F218" s="97"/>
      <c r="G218" s="97"/>
      <c r="H218" s="101"/>
      <c r="I218" s="102"/>
      <c r="J218" s="101"/>
      <c r="K218" s="102"/>
      <c r="L218" s="102"/>
      <c r="M218" s="103"/>
    </row>
    <row r="219" spans="1:13" ht="20.100000000000001" customHeight="1" thickTop="1">
      <c r="A219" s="1"/>
      <c r="B219" s="1"/>
      <c r="D219" s="3"/>
      <c r="E219" s="4"/>
      <c r="F219" s="1"/>
      <c r="G219" s="1"/>
      <c r="M219" s="1"/>
    </row>
    <row r="220" spans="1:13" ht="20.100000000000001" customHeight="1" thickBot="1">
      <c r="A220" s="1"/>
      <c r="B220" s="1"/>
      <c r="D220" s="3"/>
      <c r="E220" s="4"/>
      <c r="F220" s="1"/>
      <c r="G220" s="1"/>
      <c r="M220" s="1"/>
    </row>
    <row r="221" spans="1:13" s="110" customFormat="1" ht="24.95" customHeight="1" thickTop="1" thickBot="1">
      <c r="A221" s="104" t="s">
        <v>310</v>
      </c>
      <c r="B221" s="105"/>
      <c r="C221" s="105"/>
      <c r="D221" s="105"/>
      <c r="E221" s="105"/>
      <c r="F221" s="106"/>
      <c r="G221" s="107"/>
      <c r="H221" s="108"/>
      <c r="I221" s="108"/>
      <c r="J221" s="107"/>
      <c r="K221" s="107"/>
      <c r="L221" s="108"/>
      <c r="M221" s="107"/>
    </row>
    <row r="222" spans="1:13" s="110" customFormat="1" ht="14.25" customHeight="1" thickTop="1">
      <c r="A222" s="107"/>
      <c r="B222" s="107"/>
      <c r="C222" s="111"/>
      <c r="D222" s="112"/>
      <c r="E222" s="113"/>
      <c r="F222" s="107"/>
      <c r="G222" s="107"/>
      <c r="H222" s="108"/>
      <c r="I222" s="108"/>
      <c r="J222" s="107"/>
      <c r="K222" s="107"/>
      <c r="L222" s="108"/>
      <c r="M222" s="107"/>
    </row>
    <row r="223" spans="1:13" s="10" customFormat="1" ht="20.100000000000001" customHeight="1">
      <c r="A223" s="114" t="s">
        <v>311</v>
      </c>
      <c r="B223" s="115"/>
      <c r="C223" s="115"/>
      <c r="D223" s="116"/>
      <c r="E223" s="117"/>
      <c r="F223" s="118"/>
      <c r="G223" s="118"/>
      <c r="H223" s="119"/>
      <c r="I223" s="119"/>
      <c r="J223" s="120"/>
      <c r="K223" s="119"/>
      <c r="L223" s="119"/>
      <c r="M223" s="51"/>
    </row>
    <row r="224" spans="1:13" s="10" customFormat="1" ht="20.100000000000001" customHeight="1" thickBot="1">
      <c r="A224" s="122"/>
      <c r="B224" s="122"/>
      <c r="C224" s="123"/>
      <c r="D224" s="124"/>
      <c r="E224" s="117"/>
      <c r="F224" s="118"/>
      <c r="G224" s="118"/>
      <c r="H224" s="119"/>
      <c r="I224" s="66" t="s">
        <v>15</v>
      </c>
      <c r="J224" s="120"/>
      <c r="K224" s="119"/>
      <c r="L224" s="119"/>
      <c r="M224" s="51"/>
    </row>
    <row r="225" spans="1:13" s="10" customFormat="1" ht="20.100000000000001" customHeight="1" thickTop="1" thickBot="1">
      <c r="A225" s="69" t="s">
        <v>16</v>
      </c>
      <c r="B225" s="70" t="s">
        <v>17</v>
      </c>
      <c r="C225" s="71" t="s">
        <v>18</v>
      </c>
      <c r="D225" s="71"/>
      <c r="E225" s="72"/>
      <c r="F225" s="70" t="s">
        <v>19</v>
      </c>
      <c r="G225" s="70" t="s">
        <v>20</v>
      </c>
      <c r="H225" s="73" t="s">
        <v>21</v>
      </c>
      <c r="I225" s="73" t="s">
        <v>22</v>
      </c>
      <c r="J225" s="150"/>
      <c r="K225" s="73"/>
      <c r="L225" s="73" t="s">
        <v>23</v>
      </c>
      <c r="M225" s="74" t="s">
        <v>24</v>
      </c>
    </row>
    <row r="226" spans="1:13" ht="20.100000000000001" customHeight="1">
      <c r="A226" s="75" t="s">
        <v>312</v>
      </c>
      <c r="B226" s="76" t="s">
        <v>313</v>
      </c>
      <c r="C226" s="77">
        <v>3501</v>
      </c>
      <c r="D226" s="78"/>
      <c r="E226" s="79"/>
      <c r="F226" s="76" t="s">
        <v>314</v>
      </c>
      <c r="G226" s="76" t="s">
        <v>315</v>
      </c>
      <c r="H226" s="80">
        <v>3700</v>
      </c>
      <c r="I226" s="81">
        <f t="shared" ref="I226:I255" si="27">IF(ROUND(H226*1.1,0)=0,"",ROUND(H226*1.1,0))</f>
        <v>4070</v>
      </c>
      <c r="J226" s="80" t="s">
        <v>54</v>
      </c>
      <c r="K226" s="81">
        <f>IF(ROUND(H226*1,0)=0,"",ROUND(H226*1,0))</f>
        <v>3700</v>
      </c>
      <c r="L226" s="81">
        <f t="shared" ref="L226:L255" si="28">IFERROR(ROUND(K226*1.1,0),"")</f>
        <v>4070</v>
      </c>
      <c r="M226" s="82"/>
    </row>
    <row r="227" spans="1:13" ht="20.100000000000001" customHeight="1">
      <c r="A227" s="92" t="s">
        <v>316</v>
      </c>
      <c r="B227" s="93" t="s">
        <v>317</v>
      </c>
      <c r="C227" s="85">
        <v>3502</v>
      </c>
      <c r="D227" s="86" t="s">
        <v>38</v>
      </c>
      <c r="E227" s="87"/>
      <c r="F227" s="84" t="s">
        <v>318</v>
      </c>
      <c r="G227" s="84" t="s">
        <v>319</v>
      </c>
      <c r="H227" s="88">
        <v>3300</v>
      </c>
      <c r="I227" s="89">
        <f t="shared" si="27"/>
        <v>3630</v>
      </c>
      <c r="J227" s="88" t="s">
        <v>54</v>
      </c>
      <c r="K227" s="89">
        <f>IF(ROUND(H227*1,0)=0,"",ROUND(H227*1,0))</f>
        <v>3300</v>
      </c>
      <c r="L227" s="89">
        <f t="shared" si="28"/>
        <v>3630</v>
      </c>
      <c r="M227" s="90"/>
    </row>
    <row r="228" spans="1:13" ht="20.100000000000001" customHeight="1">
      <c r="A228" s="75"/>
      <c r="B228" s="76"/>
      <c r="C228" s="85">
        <v>3502</v>
      </c>
      <c r="D228" s="86" t="s">
        <v>40</v>
      </c>
      <c r="E228" s="87"/>
      <c r="F228" s="84" t="s">
        <v>320</v>
      </c>
      <c r="G228" s="84" t="s">
        <v>321</v>
      </c>
      <c r="H228" s="88">
        <v>2200</v>
      </c>
      <c r="I228" s="89">
        <f t="shared" si="27"/>
        <v>2420</v>
      </c>
      <c r="J228" s="88"/>
      <c r="K228" s="89">
        <f t="shared" ref="K228:K235" si="29">IF(ROUND(H228*0.9,0)=0,"",ROUND(H228*0.9,0))</f>
        <v>1980</v>
      </c>
      <c r="L228" s="89">
        <f t="shared" si="28"/>
        <v>2178</v>
      </c>
      <c r="M228" s="90"/>
    </row>
    <row r="229" spans="1:13" ht="20.100000000000001" customHeight="1">
      <c r="A229" s="83" t="s">
        <v>322</v>
      </c>
      <c r="B229" s="84" t="s">
        <v>323</v>
      </c>
      <c r="C229" s="85">
        <v>3503</v>
      </c>
      <c r="D229" s="86"/>
      <c r="E229" s="87"/>
      <c r="F229" s="84" t="s">
        <v>324</v>
      </c>
      <c r="G229" s="84" t="s">
        <v>325</v>
      </c>
      <c r="H229" s="88">
        <v>2500</v>
      </c>
      <c r="I229" s="89">
        <f t="shared" si="27"/>
        <v>2750</v>
      </c>
      <c r="J229" s="88"/>
      <c r="K229" s="89">
        <f t="shared" si="29"/>
        <v>2250</v>
      </c>
      <c r="L229" s="89">
        <f t="shared" si="28"/>
        <v>2475</v>
      </c>
      <c r="M229" s="90"/>
    </row>
    <row r="230" spans="1:13" ht="20.100000000000001" customHeight="1">
      <c r="A230" s="83" t="s">
        <v>326</v>
      </c>
      <c r="B230" s="84" t="s">
        <v>327</v>
      </c>
      <c r="C230" s="85">
        <v>3504</v>
      </c>
      <c r="D230" s="86"/>
      <c r="E230" s="87"/>
      <c r="F230" s="84"/>
      <c r="G230" s="84"/>
      <c r="H230" s="88"/>
      <c r="I230" s="89" t="str">
        <f t="shared" si="27"/>
        <v/>
      </c>
      <c r="J230" s="88"/>
      <c r="K230" s="89" t="str">
        <f t="shared" si="29"/>
        <v/>
      </c>
      <c r="L230" s="89" t="str">
        <f t="shared" si="28"/>
        <v/>
      </c>
      <c r="M230" s="90"/>
    </row>
    <row r="231" spans="1:13" ht="20.100000000000001" customHeight="1">
      <c r="A231" s="83" t="s">
        <v>328</v>
      </c>
      <c r="B231" s="84" t="s">
        <v>329</v>
      </c>
      <c r="C231" s="85">
        <v>3505</v>
      </c>
      <c r="D231" s="86"/>
      <c r="E231" s="87"/>
      <c r="F231" s="84"/>
      <c r="G231" s="84"/>
      <c r="H231" s="88"/>
      <c r="I231" s="89" t="str">
        <f t="shared" si="27"/>
        <v/>
      </c>
      <c r="J231" s="88"/>
      <c r="K231" s="89" t="str">
        <f t="shared" si="29"/>
        <v/>
      </c>
      <c r="L231" s="89" t="str">
        <f t="shared" si="28"/>
        <v/>
      </c>
      <c r="M231" s="90"/>
    </row>
    <row r="232" spans="1:13" ht="20.100000000000001" customHeight="1">
      <c r="A232" s="83" t="s">
        <v>330</v>
      </c>
      <c r="B232" s="84" t="s">
        <v>331</v>
      </c>
      <c r="C232" s="85">
        <v>3506</v>
      </c>
      <c r="D232" s="86"/>
      <c r="E232" s="87"/>
      <c r="F232" s="84" t="s">
        <v>332</v>
      </c>
      <c r="G232" s="84" t="s">
        <v>333</v>
      </c>
      <c r="H232" s="88">
        <v>1900</v>
      </c>
      <c r="I232" s="89">
        <f t="shared" si="27"/>
        <v>2090</v>
      </c>
      <c r="J232" s="88"/>
      <c r="K232" s="89">
        <f t="shared" si="29"/>
        <v>1710</v>
      </c>
      <c r="L232" s="89">
        <f t="shared" si="28"/>
        <v>1881</v>
      </c>
      <c r="M232" s="90"/>
    </row>
    <row r="233" spans="1:13" ht="20.100000000000001" customHeight="1">
      <c r="A233" s="83"/>
      <c r="B233" s="84"/>
      <c r="C233" s="85"/>
      <c r="D233" s="86"/>
      <c r="E233" s="87"/>
      <c r="F233" s="84"/>
      <c r="G233" s="84"/>
      <c r="H233" s="88"/>
      <c r="I233" s="89"/>
      <c r="J233" s="88"/>
      <c r="K233" s="89"/>
      <c r="L233" s="89"/>
      <c r="M233" s="90"/>
    </row>
    <row r="234" spans="1:13" ht="20.100000000000001" customHeight="1">
      <c r="A234" s="83" t="s">
        <v>334</v>
      </c>
      <c r="B234" s="84" t="s">
        <v>335</v>
      </c>
      <c r="C234" s="85">
        <v>3507</v>
      </c>
      <c r="D234" s="86"/>
      <c r="E234" s="87"/>
      <c r="F234" s="84" t="s">
        <v>336</v>
      </c>
      <c r="G234" s="84" t="s">
        <v>321</v>
      </c>
      <c r="H234" s="88">
        <v>1700</v>
      </c>
      <c r="I234" s="89">
        <f t="shared" si="27"/>
        <v>1870</v>
      </c>
      <c r="J234" s="88"/>
      <c r="K234" s="89">
        <f t="shared" si="29"/>
        <v>1530</v>
      </c>
      <c r="L234" s="89">
        <f t="shared" si="28"/>
        <v>1683</v>
      </c>
      <c r="M234" s="90"/>
    </row>
    <row r="235" spans="1:13" ht="20.100000000000001" customHeight="1">
      <c r="A235" s="83" t="s">
        <v>337</v>
      </c>
      <c r="B235" s="84" t="s">
        <v>327</v>
      </c>
      <c r="C235" s="85">
        <v>3508</v>
      </c>
      <c r="D235" s="86"/>
      <c r="E235" s="87"/>
      <c r="F235" s="84"/>
      <c r="G235" s="84"/>
      <c r="H235" s="88"/>
      <c r="I235" s="89" t="str">
        <f t="shared" si="27"/>
        <v/>
      </c>
      <c r="J235" s="88"/>
      <c r="K235" s="89" t="str">
        <f t="shared" si="29"/>
        <v/>
      </c>
      <c r="L235" s="89" t="str">
        <f t="shared" si="28"/>
        <v/>
      </c>
      <c r="M235" s="90"/>
    </row>
    <row r="236" spans="1:13" ht="20.100000000000001" customHeight="1">
      <c r="A236" s="83" t="s">
        <v>338</v>
      </c>
      <c r="B236" s="84" t="s">
        <v>317</v>
      </c>
      <c r="C236" s="85">
        <v>3509</v>
      </c>
      <c r="D236" s="86"/>
      <c r="E236" s="87"/>
      <c r="F236" s="84" t="s">
        <v>339</v>
      </c>
      <c r="G236" s="84" t="s">
        <v>319</v>
      </c>
      <c r="H236" s="88">
        <v>2200</v>
      </c>
      <c r="I236" s="89">
        <f t="shared" si="27"/>
        <v>2420</v>
      </c>
      <c r="J236" s="88" t="s">
        <v>54</v>
      </c>
      <c r="K236" s="89">
        <f>IF(ROUND(H236*1,0)=0,"",ROUND(H236*1,0))</f>
        <v>2200</v>
      </c>
      <c r="L236" s="89">
        <f t="shared" si="28"/>
        <v>2420</v>
      </c>
      <c r="M236" s="90"/>
    </row>
    <row r="237" spans="1:13" ht="20.100000000000001" customHeight="1">
      <c r="A237" s="83" t="s">
        <v>340</v>
      </c>
      <c r="B237" s="84" t="s">
        <v>341</v>
      </c>
      <c r="C237" s="85">
        <v>3510</v>
      </c>
      <c r="D237" s="86"/>
      <c r="E237" s="87"/>
      <c r="F237" s="84" t="s">
        <v>342</v>
      </c>
      <c r="G237" s="84" t="s">
        <v>325</v>
      </c>
      <c r="H237" s="88">
        <v>2700</v>
      </c>
      <c r="I237" s="89">
        <f t="shared" si="27"/>
        <v>2970</v>
      </c>
      <c r="J237" s="88"/>
      <c r="K237" s="89">
        <f>IF(ROUND(H237*0.9,0)=0,"",ROUND(H237*0.9,0))</f>
        <v>2430</v>
      </c>
      <c r="L237" s="89">
        <f t="shared" si="28"/>
        <v>2673</v>
      </c>
      <c r="M237" s="90"/>
    </row>
    <row r="238" spans="1:13" ht="20.100000000000001" customHeight="1">
      <c r="A238" s="83" t="s">
        <v>343</v>
      </c>
      <c r="B238" s="84" t="s">
        <v>344</v>
      </c>
      <c r="C238" s="85">
        <v>3511</v>
      </c>
      <c r="D238" s="86"/>
      <c r="E238" s="87"/>
      <c r="F238" s="84" t="s">
        <v>345</v>
      </c>
      <c r="G238" s="84" t="s">
        <v>325</v>
      </c>
      <c r="H238" s="88">
        <v>2400</v>
      </c>
      <c r="I238" s="89">
        <f t="shared" si="27"/>
        <v>2640</v>
      </c>
      <c r="J238" s="88"/>
      <c r="K238" s="89">
        <f>IF(ROUND(H238*0.9,0)=0,"",ROUND(H238*0.9,0))</f>
        <v>2160</v>
      </c>
      <c r="L238" s="89">
        <f t="shared" si="28"/>
        <v>2376</v>
      </c>
      <c r="M238" s="90"/>
    </row>
    <row r="239" spans="1:13" ht="20.100000000000001" customHeight="1">
      <c r="A239" s="83" t="s">
        <v>346</v>
      </c>
      <c r="B239" s="84" t="s">
        <v>317</v>
      </c>
      <c r="C239" s="85">
        <v>3512</v>
      </c>
      <c r="D239" s="86"/>
      <c r="E239" s="87"/>
      <c r="F239" s="84" t="s">
        <v>347</v>
      </c>
      <c r="G239" s="84" t="s">
        <v>319</v>
      </c>
      <c r="H239" s="88">
        <v>3840</v>
      </c>
      <c r="I239" s="89">
        <f t="shared" si="27"/>
        <v>4224</v>
      </c>
      <c r="J239" s="88" t="s">
        <v>54</v>
      </c>
      <c r="K239" s="89">
        <f>IF(ROUND(H239*1,0)=0,"",ROUND(H239*1,0))</f>
        <v>3840</v>
      </c>
      <c r="L239" s="89">
        <f t="shared" si="28"/>
        <v>4224</v>
      </c>
      <c r="M239" s="90"/>
    </row>
    <row r="240" spans="1:13" ht="20.100000000000001" customHeight="1">
      <c r="A240" s="83"/>
      <c r="B240" s="84"/>
      <c r="C240" s="85"/>
      <c r="D240" s="86"/>
      <c r="E240" s="87"/>
      <c r="F240" s="84"/>
      <c r="G240" s="84"/>
      <c r="H240" s="88"/>
      <c r="I240" s="89"/>
      <c r="J240" s="88"/>
      <c r="K240" s="89"/>
      <c r="L240" s="89"/>
      <c r="M240" s="90"/>
    </row>
    <row r="241" spans="1:13" ht="20.100000000000001" customHeight="1">
      <c r="A241" s="83" t="s">
        <v>348</v>
      </c>
      <c r="B241" s="84" t="s">
        <v>327</v>
      </c>
      <c r="C241" s="85">
        <v>3513</v>
      </c>
      <c r="D241" s="86"/>
      <c r="E241" s="87"/>
      <c r="F241" s="84"/>
      <c r="G241" s="84"/>
      <c r="H241" s="88"/>
      <c r="I241" s="89" t="str">
        <f t="shared" si="27"/>
        <v/>
      </c>
      <c r="J241" s="88"/>
      <c r="K241" s="89" t="str">
        <f>IF(ROUND(H241*0.9,0)=0,"",ROUND(H241*0.9,0))</f>
        <v/>
      </c>
      <c r="L241" s="89" t="str">
        <f t="shared" si="28"/>
        <v/>
      </c>
      <c r="M241" s="90"/>
    </row>
    <row r="242" spans="1:13" ht="20.100000000000001" customHeight="1">
      <c r="A242" s="83" t="s">
        <v>349</v>
      </c>
      <c r="B242" s="84" t="s">
        <v>313</v>
      </c>
      <c r="C242" s="85">
        <v>3514</v>
      </c>
      <c r="D242" s="86"/>
      <c r="E242" s="87"/>
      <c r="F242" s="84" t="s">
        <v>350</v>
      </c>
      <c r="G242" s="84" t="s">
        <v>315</v>
      </c>
      <c r="H242" s="88">
        <v>3700</v>
      </c>
      <c r="I242" s="89">
        <f t="shared" si="27"/>
        <v>4070</v>
      </c>
      <c r="J242" s="88" t="s">
        <v>54</v>
      </c>
      <c r="K242" s="89">
        <f>IF(ROUND(H242*1,0)=0,"",ROUND(H242*1,0))</f>
        <v>3700</v>
      </c>
      <c r="L242" s="89">
        <f t="shared" si="28"/>
        <v>4070</v>
      </c>
      <c r="M242" s="90"/>
    </row>
    <row r="243" spans="1:13" ht="20.100000000000001" customHeight="1">
      <c r="A243" s="83" t="s">
        <v>351</v>
      </c>
      <c r="B243" s="84" t="s">
        <v>352</v>
      </c>
      <c r="C243" s="85">
        <v>3515</v>
      </c>
      <c r="D243" s="86"/>
      <c r="E243" s="87"/>
      <c r="F243" s="84"/>
      <c r="G243" s="84"/>
      <c r="H243" s="88"/>
      <c r="I243" s="89" t="str">
        <f t="shared" si="27"/>
        <v/>
      </c>
      <c r="J243" s="88"/>
      <c r="K243" s="89" t="str">
        <f>IF(ROUND(H243*0.9,0)=0,"",ROUND(H243*0.9,0))</f>
        <v/>
      </c>
      <c r="L243" s="89" t="str">
        <f t="shared" si="28"/>
        <v/>
      </c>
      <c r="M243" s="90"/>
    </row>
    <row r="244" spans="1:13" ht="20.100000000000001" customHeight="1">
      <c r="A244" s="83" t="s">
        <v>353</v>
      </c>
      <c r="B244" s="84" t="s">
        <v>341</v>
      </c>
      <c r="C244" s="91">
        <v>3510</v>
      </c>
      <c r="D244" s="86"/>
      <c r="E244" s="87"/>
      <c r="F244" s="84" t="s">
        <v>342</v>
      </c>
      <c r="G244" s="84" t="s">
        <v>325</v>
      </c>
      <c r="H244" s="88">
        <v>2700</v>
      </c>
      <c r="I244" s="89">
        <f t="shared" si="27"/>
        <v>2970</v>
      </c>
      <c r="J244" s="88"/>
      <c r="K244" s="89">
        <f>IF(ROUND(H244*0.9,0)=0,"",ROUND(H244*0.9,0))</f>
        <v>2430</v>
      </c>
      <c r="L244" s="89">
        <f t="shared" si="28"/>
        <v>2673</v>
      </c>
      <c r="M244" s="90"/>
    </row>
    <row r="245" spans="1:13" ht="20.100000000000001" customHeight="1">
      <c r="A245" s="83" t="s">
        <v>354</v>
      </c>
      <c r="B245" s="84" t="s">
        <v>317</v>
      </c>
      <c r="C245" s="91">
        <v>3509</v>
      </c>
      <c r="D245" s="86"/>
      <c r="E245" s="87"/>
      <c r="F245" s="84" t="s">
        <v>355</v>
      </c>
      <c r="G245" s="84" t="s">
        <v>356</v>
      </c>
      <c r="H245" s="88">
        <v>2200</v>
      </c>
      <c r="I245" s="89">
        <f t="shared" si="27"/>
        <v>2420</v>
      </c>
      <c r="J245" s="88" t="s">
        <v>54</v>
      </c>
      <c r="K245" s="89">
        <f>IF(ROUND(H245*1,0)=0,"",ROUND(H245*1,0))</f>
        <v>2200</v>
      </c>
      <c r="L245" s="89">
        <f t="shared" si="28"/>
        <v>2420</v>
      </c>
      <c r="M245" s="90"/>
    </row>
    <row r="246" spans="1:13" ht="20.100000000000001" customHeight="1">
      <c r="A246" s="83" t="s">
        <v>357</v>
      </c>
      <c r="B246" s="84" t="s">
        <v>329</v>
      </c>
      <c r="C246" s="85">
        <v>3518</v>
      </c>
      <c r="D246" s="86"/>
      <c r="E246" s="87"/>
      <c r="F246" s="84"/>
      <c r="G246" s="84"/>
      <c r="H246" s="88"/>
      <c r="I246" s="89" t="str">
        <f t="shared" si="27"/>
        <v/>
      </c>
      <c r="J246" s="88"/>
      <c r="K246" s="89" t="str">
        <f t="shared" ref="K246:K252" si="30">IF(ROUND(H246*0.9,0)=0,"",ROUND(H246*0.9,0))</f>
        <v/>
      </c>
      <c r="L246" s="89" t="str">
        <f t="shared" si="28"/>
        <v/>
      </c>
      <c r="M246" s="90"/>
    </row>
    <row r="247" spans="1:13" ht="20.100000000000001" customHeight="1">
      <c r="A247" s="83" t="s">
        <v>358</v>
      </c>
      <c r="B247" s="84" t="s">
        <v>331</v>
      </c>
      <c r="C247" s="85">
        <v>3519</v>
      </c>
      <c r="D247" s="86"/>
      <c r="E247" s="87"/>
      <c r="F247" s="84" t="s">
        <v>359</v>
      </c>
      <c r="G247" s="84" t="s">
        <v>333</v>
      </c>
      <c r="H247" s="88">
        <v>2300</v>
      </c>
      <c r="I247" s="89">
        <f t="shared" si="27"/>
        <v>2530</v>
      </c>
      <c r="J247" s="88"/>
      <c r="K247" s="89">
        <f t="shared" si="30"/>
        <v>2070</v>
      </c>
      <c r="L247" s="89">
        <f t="shared" si="28"/>
        <v>2277</v>
      </c>
      <c r="M247" s="90"/>
    </row>
    <row r="248" spans="1:13" ht="20.100000000000001" customHeight="1">
      <c r="A248" s="83" t="s">
        <v>360</v>
      </c>
      <c r="B248" s="84" t="s">
        <v>361</v>
      </c>
      <c r="C248" s="85">
        <v>3520</v>
      </c>
      <c r="D248" s="86"/>
      <c r="E248" s="87"/>
      <c r="F248" s="84" t="s">
        <v>362</v>
      </c>
      <c r="G248" s="84" t="s">
        <v>363</v>
      </c>
      <c r="H248" s="88">
        <v>1900</v>
      </c>
      <c r="I248" s="89">
        <f t="shared" si="27"/>
        <v>2090</v>
      </c>
      <c r="J248" s="88"/>
      <c r="K248" s="89">
        <f t="shared" si="30"/>
        <v>1710</v>
      </c>
      <c r="L248" s="89">
        <f t="shared" si="28"/>
        <v>1881</v>
      </c>
      <c r="M248" s="90"/>
    </row>
    <row r="249" spans="1:13" ht="20.100000000000001" customHeight="1">
      <c r="A249" s="83"/>
      <c r="B249" s="84"/>
      <c r="C249" s="85"/>
      <c r="D249" s="86"/>
      <c r="E249" s="87"/>
      <c r="F249" s="84"/>
      <c r="G249" s="84"/>
      <c r="H249" s="88"/>
      <c r="I249" s="89"/>
      <c r="J249" s="88"/>
      <c r="K249" s="89"/>
      <c r="L249" s="89"/>
      <c r="M249" s="90"/>
    </row>
    <row r="250" spans="1:13" ht="20.100000000000001" customHeight="1">
      <c r="A250" s="83" t="s">
        <v>364</v>
      </c>
      <c r="B250" s="84" t="s">
        <v>327</v>
      </c>
      <c r="C250" s="85">
        <v>3521</v>
      </c>
      <c r="D250" s="86"/>
      <c r="E250" s="87"/>
      <c r="F250" s="84"/>
      <c r="G250" s="84"/>
      <c r="H250" s="88"/>
      <c r="I250" s="89" t="str">
        <f t="shared" si="27"/>
        <v/>
      </c>
      <c r="J250" s="88"/>
      <c r="K250" s="89" t="str">
        <f t="shared" si="30"/>
        <v/>
      </c>
      <c r="L250" s="89" t="str">
        <f t="shared" si="28"/>
        <v/>
      </c>
      <c r="M250" s="90"/>
    </row>
    <row r="251" spans="1:13" ht="20.100000000000001" customHeight="1">
      <c r="A251" s="83" t="s">
        <v>365</v>
      </c>
      <c r="B251" s="84" t="s">
        <v>366</v>
      </c>
      <c r="C251" s="85">
        <v>3522</v>
      </c>
      <c r="D251" s="86"/>
      <c r="E251" s="87"/>
      <c r="F251" s="84" t="s">
        <v>367</v>
      </c>
      <c r="G251" s="84" t="s">
        <v>325</v>
      </c>
      <c r="H251" s="88">
        <v>2400</v>
      </c>
      <c r="I251" s="89">
        <f t="shared" si="27"/>
        <v>2640</v>
      </c>
      <c r="J251" s="88"/>
      <c r="K251" s="89">
        <f t="shared" si="30"/>
        <v>2160</v>
      </c>
      <c r="L251" s="89">
        <f t="shared" si="28"/>
        <v>2376</v>
      </c>
      <c r="M251" s="90"/>
    </row>
    <row r="252" spans="1:13" ht="20.100000000000001" customHeight="1">
      <c r="A252" s="83" t="s">
        <v>368</v>
      </c>
      <c r="B252" s="84" t="s">
        <v>366</v>
      </c>
      <c r="C252" s="91">
        <v>3522</v>
      </c>
      <c r="D252" s="86"/>
      <c r="E252" s="87"/>
      <c r="F252" s="84" t="s">
        <v>367</v>
      </c>
      <c r="G252" s="84" t="s">
        <v>325</v>
      </c>
      <c r="H252" s="88">
        <v>2400</v>
      </c>
      <c r="I252" s="89">
        <f t="shared" si="27"/>
        <v>2640</v>
      </c>
      <c r="J252" s="88"/>
      <c r="K252" s="89">
        <f t="shared" si="30"/>
        <v>2160</v>
      </c>
      <c r="L252" s="89">
        <f t="shared" si="28"/>
        <v>2376</v>
      </c>
      <c r="M252" s="90"/>
    </row>
    <row r="253" spans="1:13" ht="20.100000000000001" customHeight="1">
      <c r="A253" s="83" t="s">
        <v>369</v>
      </c>
      <c r="B253" s="84" t="s">
        <v>313</v>
      </c>
      <c r="C253" s="85">
        <v>3524</v>
      </c>
      <c r="D253" s="86"/>
      <c r="E253" s="87"/>
      <c r="F253" s="84" t="s">
        <v>370</v>
      </c>
      <c r="G253" s="84" t="s">
        <v>371</v>
      </c>
      <c r="H253" s="88">
        <v>3700</v>
      </c>
      <c r="I253" s="89">
        <f t="shared" si="27"/>
        <v>4070</v>
      </c>
      <c r="J253" s="88" t="s">
        <v>54</v>
      </c>
      <c r="K253" s="89">
        <f>IF(ROUND(H253*1,0)=0,"",ROUND(H253*1,0))</f>
        <v>3700</v>
      </c>
      <c r="L253" s="89">
        <f t="shared" si="28"/>
        <v>4070</v>
      </c>
      <c r="M253" s="90"/>
    </row>
    <row r="254" spans="1:13" ht="20.100000000000001" customHeight="1">
      <c r="A254" s="83" t="s">
        <v>372</v>
      </c>
      <c r="B254" s="84" t="s">
        <v>323</v>
      </c>
      <c r="C254" s="91">
        <v>3503</v>
      </c>
      <c r="D254" s="86"/>
      <c r="E254" s="87"/>
      <c r="F254" s="84" t="s">
        <v>324</v>
      </c>
      <c r="G254" s="84" t="s">
        <v>325</v>
      </c>
      <c r="H254" s="88">
        <v>2500</v>
      </c>
      <c r="I254" s="89">
        <f t="shared" si="27"/>
        <v>2750</v>
      </c>
      <c r="J254" s="88"/>
      <c r="K254" s="89">
        <f>IF(ROUND(H254*0.9,0)=0,"",ROUND(H254*0.9,0))</f>
        <v>2250</v>
      </c>
      <c r="L254" s="89">
        <f t="shared" si="28"/>
        <v>2475</v>
      </c>
      <c r="M254" s="90"/>
    </row>
    <row r="255" spans="1:13" ht="20.100000000000001" customHeight="1">
      <c r="A255" s="83" t="s">
        <v>373</v>
      </c>
      <c r="B255" s="84" t="s">
        <v>361</v>
      </c>
      <c r="C255" s="91">
        <v>3520</v>
      </c>
      <c r="D255" s="86"/>
      <c r="E255" s="87"/>
      <c r="F255" s="84" t="s">
        <v>362</v>
      </c>
      <c r="G255" s="84" t="s">
        <v>363</v>
      </c>
      <c r="H255" s="88">
        <v>1900</v>
      </c>
      <c r="I255" s="89">
        <f t="shared" si="27"/>
        <v>2090</v>
      </c>
      <c r="J255" s="88"/>
      <c r="K255" s="89">
        <f>IF(ROUND(H255*0.9,0)=0,"",ROUND(H255*0.9,0))</f>
        <v>1710</v>
      </c>
      <c r="L255" s="89">
        <f t="shared" si="28"/>
        <v>1881</v>
      </c>
      <c r="M255" s="90"/>
    </row>
    <row r="256" spans="1:13" ht="20.100000000000001" customHeight="1" thickBot="1">
      <c r="A256" s="96"/>
      <c r="B256" s="97"/>
      <c r="C256" s="168"/>
      <c r="D256" s="99"/>
      <c r="E256" s="100"/>
      <c r="F256" s="97"/>
      <c r="G256" s="97"/>
      <c r="H256" s="101"/>
      <c r="I256" s="102"/>
      <c r="J256" s="101"/>
      <c r="K256" s="102"/>
      <c r="L256" s="102"/>
      <c r="M256" s="103"/>
    </row>
    <row r="257" spans="1:13" ht="20.100000000000001" customHeight="1" thickTop="1">
      <c r="A257" s="1"/>
      <c r="B257" s="1"/>
      <c r="C257" s="169"/>
      <c r="D257" s="3"/>
      <c r="E257" s="4"/>
      <c r="F257" s="1"/>
      <c r="G257" s="1"/>
      <c r="M257" s="1"/>
    </row>
    <row r="258" spans="1:13" ht="20.100000000000001" customHeight="1">
      <c r="A258" s="1"/>
      <c r="B258" s="1"/>
      <c r="C258" s="169"/>
      <c r="D258" s="3"/>
      <c r="E258" s="4"/>
      <c r="F258" s="1"/>
      <c r="G258" s="1"/>
      <c r="M258" s="1"/>
    </row>
    <row r="259" spans="1:13" s="10" customFormat="1" ht="20.100000000000001" customHeight="1">
      <c r="A259" s="114" t="s">
        <v>374</v>
      </c>
      <c r="B259" s="115"/>
      <c r="C259" s="115"/>
      <c r="D259" s="116"/>
      <c r="E259" s="170"/>
      <c r="F259" s="118"/>
      <c r="G259" s="118"/>
      <c r="H259" s="119"/>
      <c r="I259" s="119"/>
      <c r="J259" s="120"/>
      <c r="K259" s="119"/>
      <c r="L259" s="59"/>
      <c r="M259" s="51"/>
    </row>
    <row r="260" spans="1:13" s="10" customFormat="1" ht="18" customHeight="1" thickBot="1">
      <c r="A260" s="171"/>
      <c r="B260" s="171"/>
      <c r="C260" s="172"/>
      <c r="D260" s="173"/>
      <c r="E260" s="170"/>
      <c r="F260" s="118"/>
      <c r="G260" s="118"/>
      <c r="H260" s="119"/>
      <c r="I260" s="66" t="s">
        <v>15</v>
      </c>
      <c r="J260" s="120"/>
      <c r="K260" s="119"/>
      <c r="L260" s="59"/>
      <c r="M260" s="51"/>
    </row>
    <row r="261" spans="1:13" s="10" customFormat="1" ht="20.100000000000001" customHeight="1" thickTop="1" thickBot="1">
      <c r="A261" s="69" t="s">
        <v>16</v>
      </c>
      <c r="B261" s="70" t="s">
        <v>17</v>
      </c>
      <c r="C261" s="71" t="s">
        <v>18</v>
      </c>
      <c r="D261" s="71"/>
      <c r="E261" s="72"/>
      <c r="F261" s="70" t="s">
        <v>19</v>
      </c>
      <c r="G261" s="70" t="s">
        <v>20</v>
      </c>
      <c r="H261" s="73" t="s">
        <v>21</v>
      </c>
      <c r="I261" s="73" t="s">
        <v>22</v>
      </c>
      <c r="J261" s="150"/>
      <c r="K261" s="73"/>
      <c r="L261" s="73" t="s">
        <v>23</v>
      </c>
      <c r="M261" s="74" t="s">
        <v>24</v>
      </c>
    </row>
    <row r="262" spans="1:13" ht="20.100000000000001" customHeight="1">
      <c r="A262" s="75" t="s">
        <v>375</v>
      </c>
      <c r="B262" s="76" t="s">
        <v>313</v>
      </c>
      <c r="C262" s="77">
        <v>3551</v>
      </c>
      <c r="D262" s="78"/>
      <c r="E262" s="79"/>
      <c r="F262" s="76" t="s">
        <v>376</v>
      </c>
      <c r="G262" s="76" t="s">
        <v>315</v>
      </c>
      <c r="H262" s="80">
        <v>3700</v>
      </c>
      <c r="I262" s="81">
        <f t="shared" ref="I262:I293" si="31">IF(ROUND(H262*1.1,0)=0,"",ROUND(H262*1.1,0))</f>
        <v>4070</v>
      </c>
      <c r="J262" s="80" t="s">
        <v>54</v>
      </c>
      <c r="K262" s="81">
        <f>IF(ROUND(H262*1,0)=0,"",ROUND(H262*1,0))</f>
        <v>3700</v>
      </c>
      <c r="L262" s="81">
        <f t="shared" ref="L262:L293" si="32">IFERROR(ROUND(K262*1.1,0),"")</f>
        <v>4070</v>
      </c>
      <c r="M262" s="82"/>
    </row>
    <row r="263" spans="1:13" ht="20.100000000000001" customHeight="1">
      <c r="A263" s="83" t="s">
        <v>377</v>
      </c>
      <c r="B263" s="84" t="s">
        <v>361</v>
      </c>
      <c r="C263" s="85">
        <v>3552</v>
      </c>
      <c r="D263" s="86"/>
      <c r="E263" s="87"/>
      <c r="F263" s="84"/>
      <c r="G263" s="84"/>
      <c r="H263" s="88"/>
      <c r="I263" s="89" t="str">
        <f t="shared" si="31"/>
        <v/>
      </c>
      <c r="J263" s="88"/>
      <c r="K263" s="89" t="str">
        <f>IF(ROUND(H263*0.9,0)=0,"",ROUND(H263*0.9,0))</f>
        <v/>
      </c>
      <c r="L263" s="89" t="str">
        <f t="shared" si="32"/>
        <v/>
      </c>
      <c r="M263" s="90"/>
    </row>
    <row r="264" spans="1:13" ht="20.100000000000001" customHeight="1">
      <c r="A264" s="83" t="s">
        <v>378</v>
      </c>
      <c r="B264" s="84" t="s">
        <v>361</v>
      </c>
      <c r="C264" s="85">
        <v>3553</v>
      </c>
      <c r="D264" s="86"/>
      <c r="E264" s="87"/>
      <c r="F264" s="84" t="s">
        <v>379</v>
      </c>
      <c r="G264" s="84" t="s">
        <v>363</v>
      </c>
      <c r="H264" s="88">
        <v>1200</v>
      </c>
      <c r="I264" s="89">
        <f t="shared" si="31"/>
        <v>1320</v>
      </c>
      <c r="J264" s="88"/>
      <c r="K264" s="89">
        <f>IF(ROUND(H264*0.9,0)=0,"",ROUND(H264*0.9,0))</f>
        <v>1080</v>
      </c>
      <c r="L264" s="89">
        <f t="shared" si="32"/>
        <v>1188</v>
      </c>
      <c r="M264" s="90"/>
    </row>
    <row r="265" spans="1:13" ht="20.100000000000001" customHeight="1">
      <c r="A265" s="83" t="s">
        <v>380</v>
      </c>
      <c r="B265" s="84" t="s">
        <v>341</v>
      </c>
      <c r="C265" s="85">
        <v>3554</v>
      </c>
      <c r="D265" s="86"/>
      <c r="E265" s="87"/>
      <c r="F265" s="84" t="s">
        <v>381</v>
      </c>
      <c r="G265" s="84" t="s">
        <v>325</v>
      </c>
      <c r="H265" s="88">
        <v>2700</v>
      </c>
      <c r="I265" s="89">
        <f t="shared" si="31"/>
        <v>2970</v>
      </c>
      <c r="J265" s="88"/>
      <c r="K265" s="89">
        <f>IF(ROUND(H265*0.9,0)=0,"",ROUND(H265*0.9,0))</f>
        <v>2430</v>
      </c>
      <c r="L265" s="89">
        <f t="shared" si="32"/>
        <v>2673</v>
      </c>
      <c r="M265" s="90"/>
    </row>
    <row r="266" spans="1:13" ht="20.100000000000001" customHeight="1">
      <c r="A266" s="83" t="s">
        <v>382</v>
      </c>
      <c r="B266" s="84" t="s">
        <v>317</v>
      </c>
      <c r="C266" s="85">
        <v>3555</v>
      </c>
      <c r="D266" s="86"/>
      <c r="E266" s="87"/>
      <c r="F266" s="84" t="s">
        <v>383</v>
      </c>
      <c r="G266" s="84" t="s">
        <v>356</v>
      </c>
      <c r="H266" s="88">
        <v>2200</v>
      </c>
      <c r="I266" s="89">
        <f t="shared" si="31"/>
        <v>2420</v>
      </c>
      <c r="J266" s="88" t="s">
        <v>54</v>
      </c>
      <c r="K266" s="89">
        <f>IF(ROUND(H266*1,0)=0,"",ROUND(H266*1,0))</f>
        <v>2200</v>
      </c>
      <c r="L266" s="89">
        <f t="shared" si="32"/>
        <v>2420</v>
      </c>
      <c r="M266" s="90"/>
    </row>
    <row r="267" spans="1:13" ht="20.100000000000001" customHeight="1">
      <c r="A267" s="83" t="s">
        <v>384</v>
      </c>
      <c r="B267" s="84" t="s">
        <v>331</v>
      </c>
      <c r="C267" s="85">
        <v>3556</v>
      </c>
      <c r="D267" s="86"/>
      <c r="E267" s="87"/>
      <c r="F267" s="84" t="s">
        <v>385</v>
      </c>
      <c r="G267" s="84" t="s">
        <v>325</v>
      </c>
      <c r="H267" s="88">
        <v>2200</v>
      </c>
      <c r="I267" s="89">
        <f t="shared" si="31"/>
        <v>2420</v>
      </c>
      <c r="J267" s="88"/>
      <c r="K267" s="89">
        <f>IF(ROUND(H267*0.9,0)=0,"",ROUND(H267*0.9,0))</f>
        <v>1980</v>
      </c>
      <c r="L267" s="89">
        <f t="shared" si="32"/>
        <v>2178</v>
      </c>
      <c r="M267" s="90"/>
    </row>
    <row r="268" spans="1:13" ht="20.100000000000001" customHeight="1">
      <c r="A268" s="83"/>
      <c r="B268" s="84"/>
      <c r="C268" s="85"/>
      <c r="D268" s="86"/>
      <c r="E268" s="87"/>
      <c r="F268" s="84"/>
      <c r="G268" s="84"/>
      <c r="H268" s="88"/>
      <c r="I268" s="89"/>
      <c r="J268" s="88"/>
      <c r="K268" s="89"/>
      <c r="L268" s="89"/>
      <c r="M268" s="90"/>
    </row>
    <row r="269" spans="1:13" ht="20.100000000000001" customHeight="1">
      <c r="A269" s="83" t="s">
        <v>386</v>
      </c>
      <c r="B269" s="84" t="s">
        <v>313</v>
      </c>
      <c r="C269" s="91">
        <v>3551</v>
      </c>
      <c r="D269" s="86"/>
      <c r="E269" s="87"/>
      <c r="F269" s="84" t="s">
        <v>376</v>
      </c>
      <c r="G269" s="84" t="s">
        <v>315</v>
      </c>
      <c r="H269" s="88">
        <v>3700</v>
      </c>
      <c r="I269" s="89">
        <f t="shared" si="31"/>
        <v>4070</v>
      </c>
      <c r="J269" s="88" t="s">
        <v>54</v>
      </c>
      <c r="K269" s="89">
        <f>IF(ROUND(H269*1,0)=0,"",ROUND(H269*1,0))</f>
        <v>3700</v>
      </c>
      <c r="L269" s="89">
        <f t="shared" si="32"/>
        <v>4070</v>
      </c>
      <c r="M269" s="90"/>
    </row>
    <row r="270" spans="1:13" ht="20.100000000000001" customHeight="1">
      <c r="A270" s="83" t="s">
        <v>387</v>
      </c>
      <c r="B270" s="84" t="s">
        <v>329</v>
      </c>
      <c r="C270" s="85">
        <v>3558</v>
      </c>
      <c r="D270" s="86"/>
      <c r="E270" s="87"/>
      <c r="F270" s="84"/>
      <c r="G270" s="84"/>
      <c r="H270" s="88"/>
      <c r="I270" s="89" t="str">
        <f t="shared" si="31"/>
        <v/>
      </c>
      <c r="J270" s="88"/>
      <c r="K270" s="89" t="str">
        <f>IF(ROUND(H270*0.9,0)=0,"",ROUND(H270*0.9,0))</f>
        <v/>
      </c>
      <c r="L270" s="89" t="str">
        <f t="shared" si="32"/>
        <v/>
      </c>
      <c r="M270" s="90"/>
    </row>
    <row r="271" spans="1:13" ht="20.100000000000001" customHeight="1">
      <c r="A271" s="83" t="s">
        <v>388</v>
      </c>
      <c r="B271" s="84" t="s">
        <v>317</v>
      </c>
      <c r="C271" s="91">
        <v>3555</v>
      </c>
      <c r="D271" s="86"/>
      <c r="E271" s="87"/>
      <c r="F271" s="84" t="s">
        <v>383</v>
      </c>
      <c r="G271" s="84" t="s">
        <v>356</v>
      </c>
      <c r="H271" s="88">
        <v>2200</v>
      </c>
      <c r="I271" s="89">
        <f t="shared" si="31"/>
        <v>2420</v>
      </c>
      <c r="J271" s="88" t="s">
        <v>54</v>
      </c>
      <c r="K271" s="89">
        <f>IF(ROUND(H271*1,0)=0,"",ROUND(H271*1,0))</f>
        <v>2200</v>
      </c>
      <c r="L271" s="89">
        <f t="shared" si="32"/>
        <v>2420</v>
      </c>
      <c r="M271" s="90"/>
    </row>
    <row r="272" spans="1:13" ht="20.100000000000001" customHeight="1">
      <c r="A272" s="83" t="s">
        <v>389</v>
      </c>
      <c r="B272" s="84" t="s">
        <v>344</v>
      </c>
      <c r="C272" s="85">
        <v>3560</v>
      </c>
      <c r="D272" s="86"/>
      <c r="E272" s="87"/>
      <c r="F272" s="84" t="s">
        <v>390</v>
      </c>
      <c r="G272" s="84" t="s">
        <v>391</v>
      </c>
      <c r="H272" s="88">
        <v>2000</v>
      </c>
      <c r="I272" s="89">
        <f t="shared" si="31"/>
        <v>2200</v>
      </c>
      <c r="J272" s="88"/>
      <c r="K272" s="89">
        <f>IF(ROUND(H272*0.9,0)=0,"",ROUND(H272*0.9,0))</f>
        <v>1800</v>
      </c>
      <c r="L272" s="89">
        <f t="shared" si="32"/>
        <v>1980</v>
      </c>
      <c r="M272" s="90"/>
    </row>
    <row r="273" spans="1:13" ht="20.100000000000001" customHeight="1">
      <c r="A273" s="83" t="s">
        <v>392</v>
      </c>
      <c r="B273" s="84" t="s">
        <v>361</v>
      </c>
      <c r="C273" s="91">
        <v>3553</v>
      </c>
      <c r="D273" s="86"/>
      <c r="E273" s="87"/>
      <c r="F273" s="84" t="s">
        <v>379</v>
      </c>
      <c r="G273" s="84" t="s">
        <v>363</v>
      </c>
      <c r="H273" s="88">
        <v>1200</v>
      </c>
      <c r="I273" s="89">
        <f t="shared" si="31"/>
        <v>1320</v>
      </c>
      <c r="J273" s="88"/>
      <c r="K273" s="89">
        <f>IF(ROUND(H273*0.9,0)=0,"",ROUND(H273*0.9,0))</f>
        <v>1080</v>
      </c>
      <c r="L273" s="89">
        <f t="shared" si="32"/>
        <v>1188</v>
      </c>
      <c r="M273" s="90"/>
    </row>
    <row r="274" spans="1:13" ht="20.100000000000001" customHeight="1">
      <c r="A274" s="83" t="s">
        <v>393</v>
      </c>
      <c r="B274" s="84" t="s">
        <v>323</v>
      </c>
      <c r="C274" s="85">
        <v>3562</v>
      </c>
      <c r="D274" s="86"/>
      <c r="E274" s="87"/>
      <c r="F274" s="84" t="s">
        <v>394</v>
      </c>
      <c r="G274" s="84" t="s">
        <v>325</v>
      </c>
      <c r="H274" s="88">
        <v>2400</v>
      </c>
      <c r="I274" s="89">
        <f t="shared" si="31"/>
        <v>2640</v>
      </c>
      <c r="J274" s="88"/>
      <c r="K274" s="89">
        <f>IF(ROUND(H274*0.9,0)=0,"",ROUND(H274*0.9,0))</f>
        <v>2160</v>
      </c>
      <c r="L274" s="89">
        <f t="shared" si="32"/>
        <v>2376</v>
      </c>
      <c r="M274" s="90"/>
    </row>
    <row r="275" spans="1:13" ht="20.100000000000001" customHeight="1">
      <c r="A275" s="83"/>
      <c r="B275" s="84"/>
      <c r="C275" s="85"/>
      <c r="D275" s="86"/>
      <c r="E275" s="87"/>
      <c r="F275" s="84"/>
      <c r="G275" s="84"/>
      <c r="H275" s="88"/>
      <c r="I275" s="89"/>
      <c r="J275" s="88"/>
      <c r="K275" s="89"/>
      <c r="L275" s="89"/>
      <c r="M275" s="90"/>
    </row>
    <row r="276" spans="1:13" ht="20.100000000000001" customHeight="1">
      <c r="A276" s="83" t="s">
        <v>395</v>
      </c>
      <c r="B276" s="84" t="s">
        <v>352</v>
      </c>
      <c r="C276" s="85">
        <v>3563</v>
      </c>
      <c r="D276" s="86"/>
      <c r="E276" s="87"/>
      <c r="F276" s="84"/>
      <c r="G276" s="84"/>
      <c r="H276" s="88"/>
      <c r="I276" s="89" t="str">
        <f t="shared" si="31"/>
        <v/>
      </c>
      <c r="J276" s="88"/>
      <c r="K276" s="89" t="str">
        <f>IF(ROUND(H276*0.9,0)=0,"",ROUND(H276*0.9,0))</f>
        <v/>
      </c>
      <c r="L276" s="89" t="str">
        <f t="shared" si="32"/>
        <v/>
      </c>
      <c r="M276" s="90"/>
    </row>
    <row r="277" spans="1:13" ht="20.100000000000001" customHeight="1">
      <c r="A277" s="83" t="s">
        <v>396</v>
      </c>
      <c r="B277" s="84" t="s">
        <v>313</v>
      </c>
      <c r="C277" s="85">
        <v>3564</v>
      </c>
      <c r="D277" s="86"/>
      <c r="E277" s="87"/>
      <c r="F277" s="84" t="s">
        <v>397</v>
      </c>
      <c r="G277" s="84" t="s">
        <v>315</v>
      </c>
      <c r="H277" s="88">
        <v>3700</v>
      </c>
      <c r="I277" s="89">
        <f t="shared" si="31"/>
        <v>4070</v>
      </c>
      <c r="J277" s="88" t="s">
        <v>54</v>
      </c>
      <c r="K277" s="89">
        <f>IF(ROUND(H277*1,0)=0,"",ROUND(H277*1,0))</f>
        <v>3700</v>
      </c>
      <c r="L277" s="89">
        <f t="shared" si="32"/>
        <v>4070</v>
      </c>
      <c r="M277" s="90"/>
    </row>
    <row r="278" spans="1:13" ht="20.100000000000001" customHeight="1">
      <c r="A278" s="83" t="s">
        <v>398</v>
      </c>
      <c r="B278" s="84" t="s">
        <v>329</v>
      </c>
      <c r="C278" s="85">
        <v>3565</v>
      </c>
      <c r="D278" s="86"/>
      <c r="E278" s="87"/>
      <c r="F278" s="84"/>
      <c r="G278" s="84"/>
      <c r="H278" s="88"/>
      <c r="I278" s="89" t="str">
        <f t="shared" si="31"/>
        <v/>
      </c>
      <c r="J278" s="88"/>
      <c r="K278" s="89" t="str">
        <f>IF(ROUND(H278*0.9,0)=0,"",ROUND(H278*0.9,0))</f>
        <v/>
      </c>
      <c r="L278" s="89" t="str">
        <f t="shared" si="32"/>
        <v/>
      </c>
      <c r="M278" s="90"/>
    </row>
    <row r="279" spans="1:13" ht="20.100000000000001" customHeight="1">
      <c r="A279" s="83" t="s">
        <v>399</v>
      </c>
      <c r="B279" s="84" t="s">
        <v>341</v>
      </c>
      <c r="C279" s="91">
        <v>3554</v>
      </c>
      <c r="D279" s="86"/>
      <c r="E279" s="87"/>
      <c r="F279" s="84" t="s">
        <v>381</v>
      </c>
      <c r="G279" s="84" t="s">
        <v>325</v>
      </c>
      <c r="H279" s="88">
        <v>2700</v>
      </c>
      <c r="I279" s="89">
        <f t="shared" si="31"/>
        <v>2970</v>
      </c>
      <c r="J279" s="88"/>
      <c r="K279" s="89">
        <f>IF(ROUND(H279*0.9,0)=0,"",ROUND(H279*0.9,0))</f>
        <v>2430</v>
      </c>
      <c r="L279" s="89">
        <f t="shared" si="32"/>
        <v>2673</v>
      </c>
      <c r="M279" s="90"/>
    </row>
    <row r="280" spans="1:13" ht="20.100000000000001" customHeight="1">
      <c r="A280" s="83" t="s">
        <v>400</v>
      </c>
      <c r="B280" s="84" t="s">
        <v>331</v>
      </c>
      <c r="C280" s="85">
        <v>3567</v>
      </c>
      <c r="D280" s="86"/>
      <c r="E280" s="87"/>
      <c r="F280" s="84" t="s">
        <v>401</v>
      </c>
      <c r="G280" s="84" t="s">
        <v>402</v>
      </c>
      <c r="H280" s="88">
        <v>3470</v>
      </c>
      <c r="I280" s="89">
        <f t="shared" si="31"/>
        <v>3817</v>
      </c>
      <c r="J280" s="88" t="s">
        <v>54</v>
      </c>
      <c r="K280" s="89">
        <f>IF(ROUND(H280*1,0)=0,"",ROUND(H280*1,0))</f>
        <v>3470</v>
      </c>
      <c r="L280" s="89">
        <f t="shared" si="32"/>
        <v>3817</v>
      </c>
      <c r="M280" s="90"/>
    </row>
    <row r="281" spans="1:13" ht="20.100000000000001" customHeight="1">
      <c r="A281" s="83" t="s">
        <v>403</v>
      </c>
      <c r="B281" s="84" t="s">
        <v>323</v>
      </c>
      <c r="C281" s="85">
        <v>3568</v>
      </c>
      <c r="D281" s="86"/>
      <c r="E281" s="87"/>
      <c r="F281" s="84" t="s">
        <v>404</v>
      </c>
      <c r="G281" s="84" t="s">
        <v>325</v>
      </c>
      <c r="H281" s="88">
        <v>2400</v>
      </c>
      <c r="I281" s="89">
        <f t="shared" si="31"/>
        <v>2640</v>
      </c>
      <c r="J281" s="88"/>
      <c r="K281" s="89">
        <f>IF(ROUND(H281*0.9,0)=0,"",ROUND(H281*0.9,0))</f>
        <v>2160</v>
      </c>
      <c r="L281" s="89">
        <f t="shared" si="32"/>
        <v>2376</v>
      </c>
      <c r="M281" s="90"/>
    </row>
    <row r="282" spans="1:13" ht="20.100000000000001" customHeight="1">
      <c r="A282" s="83" t="s">
        <v>405</v>
      </c>
      <c r="B282" s="84" t="s">
        <v>317</v>
      </c>
      <c r="C282" s="91">
        <v>3555</v>
      </c>
      <c r="D282" s="86"/>
      <c r="E282" s="87"/>
      <c r="F282" s="84" t="s">
        <v>383</v>
      </c>
      <c r="G282" s="84" t="s">
        <v>356</v>
      </c>
      <c r="H282" s="88">
        <v>2200</v>
      </c>
      <c r="I282" s="89">
        <f t="shared" si="31"/>
        <v>2420</v>
      </c>
      <c r="J282" s="88" t="s">
        <v>54</v>
      </c>
      <c r="K282" s="89">
        <f>IF(ROUND(H282*1,0)=0,"",ROUND(H282*1,0))</f>
        <v>2200</v>
      </c>
      <c r="L282" s="89">
        <f t="shared" si="32"/>
        <v>2420</v>
      </c>
      <c r="M282" s="90"/>
    </row>
    <row r="283" spans="1:13" ht="20.100000000000001" customHeight="1">
      <c r="A283" s="83" t="s">
        <v>406</v>
      </c>
      <c r="B283" s="84" t="s">
        <v>361</v>
      </c>
      <c r="C283" s="85">
        <v>3570</v>
      </c>
      <c r="D283" s="86"/>
      <c r="E283" s="87"/>
      <c r="F283" s="84" t="s">
        <v>407</v>
      </c>
      <c r="G283" s="84" t="s">
        <v>391</v>
      </c>
      <c r="H283" s="88">
        <v>2000</v>
      </c>
      <c r="I283" s="89">
        <f t="shared" si="31"/>
        <v>2200</v>
      </c>
      <c r="J283" s="88"/>
      <c r="K283" s="89">
        <f t="shared" ref="K283:K293" si="33">IF(ROUND(H283*0.9,0)=0,"",ROUND(H283*0.9,0))</f>
        <v>1800</v>
      </c>
      <c r="L283" s="89">
        <f t="shared" si="32"/>
        <v>1980</v>
      </c>
      <c r="M283" s="90"/>
    </row>
    <row r="284" spans="1:13" ht="20.100000000000001" customHeight="1">
      <c r="A284" s="83"/>
      <c r="B284" s="84"/>
      <c r="C284" s="85"/>
      <c r="D284" s="86"/>
      <c r="E284" s="87"/>
      <c r="F284" s="84"/>
      <c r="G284" s="84"/>
      <c r="H284" s="88"/>
      <c r="I284" s="89"/>
      <c r="J284" s="88"/>
      <c r="K284" s="89"/>
      <c r="L284" s="89"/>
      <c r="M284" s="90"/>
    </row>
    <row r="285" spans="1:13" ht="20.100000000000001" customHeight="1">
      <c r="A285" s="83" t="s">
        <v>408</v>
      </c>
      <c r="B285" s="84" t="s">
        <v>323</v>
      </c>
      <c r="C285" s="85">
        <v>3571</v>
      </c>
      <c r="D285" s="86"/>
      <c r="E285" s="87"/>
      <c r="F285" s="84" t="s">
        <v>409</v>
      </c>
      <c r="G285" s="84" t="s">
        <v>325</v>
      </c>
      <c r="H285" s="88">
        <v>2500</v>
      </c>
      <c r="I285" s="89">
        <f t="shared" si="31"/>
        <v>2750</v>
      </c>
      <c r="J285" s="88"/>
      <c r="K285" s="89">
        <f t="shared" si="33"/>
        <v>2250</v>
      </c>
      <c r="L285" s="89">
        <f t="shared" si="32"/>
        <v>2475</v>
      </c>
      <c r="M285" s="90"/>
    </row>
    <row r="286" spans="1:13" ht="20.100000000000001" customHeight="1">
      <c r="A286" s="83" t="s">
        <v>410</v>
      </c>
      <c r="B286" s="84" t="s">
        <v>341</v>
      </c>
      <c r="C286" s="91">
        <v>3554</v>
      </c>
      <c r="D286" s="86"/>
      <c r="E286" s="87"/>
      <c r="F286" s="84" t="s">
        <v>381</v>
      </c>
      <c r="G286" s="84" t="s">
        <v>325</v>
      </c>
      <c r="H286" s="88">
        <v>2700</v>
      </c>
      <c r="I286" s="89">
        <f t="shared" si="31"/>
        <v>2970</v>
      </c>
      <c r="J286" s="88"/>
      <c r="K286" s="89">
        <f t="shared" si="33"/>
        <v>2430</v>
      </c>
      <c r="L286" s="89">
        <f t="shared" si="32"/>
        <v>2673</v>
      </c>
      <c r="M286" s="90"/>
    </row>
    <row r="287" spans="1:13" ht="20.100000000000001" customHeight="1">
      <c r="A287" s="83" t="s">
        <v>411</v>
      </c>
      <c r="B287" s="84"/>
      <c r="C287" s="85">
        <v>3573</v>
      </c>
      <c r="D287" s="86"/>
      <c r="E287" s="87"/>
      <c r="F287" s="84"/>
      <c r="G287" s="84"/>
      <c r="H287" s="88"/>
      <c r="I287" s="89" t="str">
        <f t="shared" si="31"/>
        <v/>
      </c>
      <c r="J287" s="88"/>
      <c r="K287" s="89" t="str">
        <f t="shared" si="33"/>
        <v/>
      </c>
      <c r="L287" s="89" t="str">
        <f t="shared" si="32"/>
        <v/>
      </c>
      <c r="M287" s="90"/>
    </row>
    <row r="288" spans="1:13" ht="20.100000000000001" customHeight="1">
      <c r="A288" s="83" t="s">
        <v>412</v>
      </c>
      <c r="B288" s="84" t="s">
        <v>361</v>
      </c>
      <c r="C288" s="85">
        <v>3574</v>
      </c>
      <c r="D288" s="86"/>
      <c r="E288" s="87"/>
      <c r="F288" s="84"/>
      <c r="G288" s="84"/>
      <c r="H288" s="88"/>
      <c r="I288" s="89" t="str">
        <f t="shared" si="31"/>
        <v/>
      </c>
      <c r="J288" s="88"/>
      <c r="K288" s="89" t="str">
        <f t="shared" si="33"/>
        <v/>
      </c>
      <c r="L288" s="89" t="str">
        <f t="shared" si="32"/>
        <v/>
      </c>
      <c r="M288" s="90"/>
    </row>
    <row r="289" spans="1:13" ht="20.100000000000001" customHeight="1">
      <c r="A289" s="83" t="s">
        <v>413</v>
      </c>
      <c r="B289" s="84" t="s">
        <v>344</v>
      </c>
      <c r="C289" s="85">
        <v>3575</v>
      </c>
      <c r="D289" s="86"/>
      <c r="E289" s="87"/>
      <c r="F289" s="84" t="s">
        <v>414</v>
      </c>
      <c r="G289" s="84" t="s">
        <v>415</v>
      </c>
      <c r="H289" s="88">
        <v>2300</v>
      </c>
      <c r="I289" s="89">
        <f t="shared" si="31"/>
        <v>2530</v>
      </c>
      <c r="J289" s="88"/>
      <c r="K289" s="89">
        <f t="shared" si="33"/>
        <v>2070</v>
      </c>
      <c r="L289" s="89">
        <f t="shared" si="32"/>
        <v>2277</v>
      </c>
      <c r="M289" s="90"/>
    </row>
    <row r="290" spans="1:13" ht="20.100000000000001" customHeight="1">
      <c r="A290" s="83" t="s">
        <v>416</v>
      </c>
      <c r="B290" s="84" t="s">
        <v>331</v>
      </c>
      <c r="C290" s="91">
        <v>3556</v>
      </c>
      <c r="D290" s="86"/>
      <c r="E290" s="87"/>
      <c r="F290" s="84" t="s">
        <v>417</v>
      </c>
      <c r="G290" s="84" t="s">
        <v>325</v>
      </c>
      <c r="H290" s="88">
        <v>2200</v>
      </c>
      <c r="I290" s="89">
        <f t="shared" si="31"/>
        <v>2420</v>
      </c>
      <c r="J290" s="88"/>
      <c r="K290" s="89">
        <f t="shared" si="33"/>
        <v>1980</v>
      </c>
      <c r="L290" s="89">
        <f t="shared" si="32"/>
        <v>2178</v>
      </c>
      <c r="M290" s="90"/>
    </row>
    <row r="291" spans="1:13" ht="20.100000000000001" customHeight="1">
      <c r="A291" s="83"/>
      <c r="B291" s="84"/>
      <c r="C291" s="91"/>
      <c r="D291" s="86"/>
      <c r="E291" s="87"/>
      <c r="F291" s="84"/>
      <c r="G291" s="84"/>
      <c r="H291" s="88"/>
      <c r="I291" s="89"/>
      <c r="J291" s="88"/>
      <c r="K291" s="89"/>
      <c r="L291" s="89"/>
      <c r="M291" s="90"/>
    </row>
    <row r="292" spans="1:13" ht="20.100000000000001" customHeight="1">
      <c r="A292" s="83" t="s">
        <v>418</v>
      </c>
      <c r="B292" s="84" t="s">
        <v>352</v>
      </c>
      <c r="C292" s="85">
        <v>3581</v>
      </c>
      <c r="D292" s="86"/>
      <c r="E292" s="87"/>
      <c r="F292" s="84"/>
      <c r="G292" s="84"/>
      <c r="H292" s="88"/>
      <c r="I292" s="89" t="str">
        <f t="shared" si="31"/>
        <v/>
      </c>
      <c r="J292" s="88"/>
      <c r="K292" s="89" t="str">
        <f t="shared" si="33"/>
        <v/>
      </c>
      <c r="L292" s="89" t="str">
        <f t="shared" si="32"/>
        <v/>
      </c>
      <c r="M292" s="90"/>
    </row>
    <row r="293" spans="1:13" ht="20.100000000000001" customHeight="1">
      <c r="A293" s="83" t="s">
        <v>419</v>
      </c>
      <c r="B293" s="84" t="s">
        <v>327</v>
      </c>
      <c r="C293" s="85">
        <v>3582</v>
      </c>
      <c r="D293" s="86"/>
      <c r="E293" s="87"/>
      <c r="F293" s="84"/>
      <c r="G293" s="84"/>
      <c r="H293" s="88"/>
      <c r="I293" s="89" t="str">
        <f t="shared" si="31"/>
        <v/>
      </c>
      <c r="J293" s="88"/>
      <c r="K293" s="89" t="str">
        <f t="shared" si="33"/>
        <v/>
      </c>
      <c r="L293" s="89" t="str">
        <f t="shared" si="32"/>
        <v/>
      </c>
      <c r="M293" s="90"/>
    </row>
    <row r="294" spans="1:13" ht="20.100000000000001" customHeight="1" thickBot="1">
      <c r="A294" s="96"/>
      <c r="B294" s="97"/>
      <c r="C294" s="98"/>
      <c r="D294" s="99"/>
      <c r="E294" s="100"/>
      <c r="F294" s="97"/>
      <c r="G294" s="97"/>
      <c r="H294" s="101"/>
      <c r="I294" s="102"/>
      <c r="J294" s="101"/>
      <c r="K294" s="102"/>
      <c r="L294" s="102"/>
      <c r="M294" s="103"/>
    </row>
    <row r="295" spans="1:13" ht="20.100000000000001" customHeight="1" thickTop="1">
      <c r="A295" s="1"/>
      <c r="B295" s="1"/>
      <c r="D295" s="3"/>
      <c r="E295" s="4"/>
      <c r="F295" s="1"/>
      <c r="G295" s="1"/>
      <c r="M295" s="1"/>
    </row>
    <row r="296" spans="1:13" ht="20.100000000000001" customHeight="1">
      <c r="A296" s="1"/>
      <c r="B296" s="1"/>
      <c r="D296" s="3"/>
      <c r="E296" s="4"/>
      <c r="F296" s="1"/>
      <c r="G296" s="1"/>
      <c r="M296" s="1"/>
    </row>
    <row r="297" spans="1:13" s="10" customFormat="1" ht="20.100000000000001" customHeight="1">
      <c r="A297" s="114" t="s">
        <v>420</v>
      </c>
      <c r="B297" s="115"/>
      <c r="C297" s="115"/>
      <c r="D297" s="116"/>
      <c r="E297" s="170"/>
      <c r="F297" s="51"/>
      <c r="G297" s="51"/>
      <c r="H297" s="59"/>
      <c r="I297" s="59"/>
      <c r="J297" s="174"/>
      <c r="K297" s="59"/>
      <c r="L297" s="59"/>
      <c r="M297" s="51"/>
    </row>
    <row r="298" spans="1:13" s="10" customFormat="1" ht="15.75" customHeight="1" thickBot="1">
      <c r="A298" s="171"/>
      <c r="B298" s="171"/>
      <c r="C298" s="172"/>
      <c r="D298" s="173"/>
      <c r="E298" s="170"/>
      <c r="F298" s="51"/>
      <c r="G298" s="51"/>
      <c r="H298" s="59"/>
      <c r="I298" s="66" t="s">
        <v>15</v>
      </c>
      <c r="J298" s="174"/>
      <c r="K298" s="59"/>
      <c r="L298" s="59"/>
      <c r="M298" s="51"/>
    </row>
    <row r="299" spans="1:13" s="10" customFormat="1" ht="20.100000000000001" customHeight="1" thickTop="1" thickBot="1">
      <c r="A299" s="69" t="s">
        <v>16</v>
      </c>
      <c r="B299" s="70" t="s">
        <v>17</v>
      </c>
      <c r="C299" s="71" t="s">
        <v>18</v>
      </c>
      <c r="D299" s="71"/>
      <c r="E299" s="72"/>
      <c r="F299" s="70" t="s">
        <v>19</v>
      </c>
      <c r="G299" s="70" t="s">
        <v>20</v>
      </c>
      <c r="H299" s="73" t="s">
        <v>21</v>
      </c>
      <c r="I299" s="73" t="s">
        <v>22</v>
      </c>
      <c r="J299" s="150"/>
      <c r="K299" s="73"/>
      <c r="L299" s="73" t="s">
        <v>23</v>
      </c>
      <c r="M299" s="74" t="s">
        <v>24</v>
      </c>
    </row>
    <row r="300" spans="1:13" ht="20.100000000000001" customHeight="1">
      <c r="A300" s="75" t="s">
        <v>421</v>
      </c>
      <c r="B300" s="76" t="s">
        <v>422</v>
      </c>
      <c r="C300" s="77">
        <v>3583</v>
      </c>
      <c r="D300" s="78"/>
      <c r="E300" s="79"/>
      <c r="F300" s="76" t="s">
        <v>423</v>
      </c>
      <c r="G300" s="76" t="s">
        <v>424</v>
      </c>
      <c r="H300" s="80">
        <v>3600</v>
      </c>
      <c r="I300" s="81">
        <f t="shared" ref="I300:I307" si="34">IF(ROUND(H300*1.1,0)=0,"",ROUND(H300*1.1,0))</f>
        <v>3960</v>
      </c>
      <c r="J300" s="80" t="s">
        <v>54</v>
      </c>
      <c r="K300" s="81">
        <f>IF(ROUND(H300*1,0)=0,"",ROUND(H300*1,0))</f>
        <v>3600</v>
      </c>
      <c r="L300" s="81">
        <f t="shared" ref="L300:L307" si="35">IFERROR(ROUND(K300*1.1,0),"")</f>
        <v>3960</v>
      </c>
      <c r="M300" s="82"/>
    </row>
    <row r="301" spans="1:13" ht="20.100000000000001" customHeight="1">
      <c r="A301" s="83" t="s">
        <v>425</v>
      </c>
      <c r="B301" s="84" t="s">
        <v>352</v>
      </c>
      <c r="C301" s="85">
        <v>3584</v>
      </c>
      <c r="D301" s="86"/>
      <c r="E301" s="87"/>
      <c r="F301" s="84"/>
      <c r="G301" s="84"/>
      <c r="H301" s="88"/>
      <c r="I301" s="89" t="str">
        <f t="shared" si="34"/>
        <v/>
      </c>
      <c r="J301" s="88"/>
      <c r="K301" s="89" t="str">
        <f>IF(ROUND(H301*0.9,0)=0,"",ROUND(H301*0.9,0))</f>
        <v/>
      </c>
      <c r="L301" s="89" t="str">
        <f t="shared" si="35"/>
        <v/>
      </c>
      <c r="M301" s="90"/>
    </row>
    <row r="302" spans="1:13" ht="20.100000000000001" customHeight="1">
      <c r="A302" s="83" t="s">
        <v>426</v>
      </c>
      <c r="B302" s="84" t="s">
        <v>327</v>
      </c>
      <c r="C302" s="85">
        <v>3585</v>
      </c>
      <c r="D302" s="86"/>
      <c r="E302" s="87"/>
      <c r="F302" s="84"/>
      <c r="G302" s="84"/>
      <c r="H302" s="88"/>
      <c r="I302" s="89" t="str">
        <f t="shared" si="34"/>
        <v/>
      </c>
      <c r="J302" s="88"/>
      <c r="K302" s="89" t="str">
        <f>IF(ROUND(H302*0.9,0)=0,"",ROUND(H302*0.9,0))</f>
        <v/>
      </c>
      <c r="L302" s="89" t="str">
        <f t="shared" si="35"/>
        <v/>
      </c>
      <c r="M302" s="90"/>
    </row>
    <row r="303" spans="1:13" ht="20.100000000000001" customHeight="1">
      <c r="A303" s="83" t="s">
        <v>427</v>
      </c>
      <c r="B303" s="84" t="s">
        <v>329</v>
      </c>
      <c r="C303" s="85">
        <v>3586</v>
      </c>
      <c r="D303" s="86"/>
      <c r="E303" s="87"/>
      <c r="F303" s="84"/>
      <c r="G303" s="84"/>
      <c r="H303" s="88"/>
      <c r="I303" s="89" t="str">
        <f t="shared" si="34"/>
        <v/>
      </c>
      <c r="J303" s="88"/>
      <c r="K303" s="89" t="str">
        <f>IF(ROUND(H303*0.9,0)=0,"",ROUND(H303*0.9,0))</f>
        <v/>
      </c>
      <c r="L303" s="89" t="str">
        <f t="shared" si="35"/>
        <v/>
      </c>
      <c r="M303" s="90"/>
    </row>
    <row r="304" spans="1:13" ht="20.100000000000001" customHeight="1">
      <c r="A304" s="83" t="s">
        <v>428</v>
      </c>
      <c r="B304" s="84" t="s">
        <v>366</v>
      </c>
      <c r="C304" s="85">
        <v>3587</v>
      </c>
      <c r="D304" s="86"/>
      <c r="E304" s="87"/>
      <c r="F304" s="84" t="s">
        <v>429</v>
      </c>
      <c r="G304" s="84" t="s">
        <v>325</v>
      </c>
      <c r="H304" s="88">
        <v>2200</v>
      </c>
      <c r="I304" s="89">
        <f t="shared" si="34"/>
        <v>2420</v>
      </c>
      <c r="J304" s="88"/>
      <c r="K304" s="89">
        <f>IF(ROUND(H304*0.9,0)=0,"",ROUND(H304*0.9,0))</f>
        <v>1980</v>
      </c>
      <c r="L304" s="89">
        <f t="shared" si="35"/>
        <v>2178</v>
      </c>
      <c r="M304" s="90"/>
    </row>
    <row r="305" spans="1:13" ht="20.100000000000001" customHeight="1">
      <c r="A305" s="83" t="s">
        <v>430</v>
      </c>
      <c r="B305" s="84" t="s">
        <v>422</v>
      </c>
      <c r="C305" s="85">
        <v>3588</v>
      </c>
      <c r="D305" s="86"/>
      <c r="E305" s="87"/>
      <c r="F305" s="84" t="s">
        <v>431</v>
      </c>
      <c r="G305" s="84" t="s">
        <v>424</v>
      </c>
      <c r="H305" s="88">
        <v>3400</v>
      </c>
      <c r="I305" s="89">
        <f t="shared" si="34"/>
        <v>3740</v>
      </c>
      <c r="J305" s="88" t="s">
        <v>54</v>
      </c>
      <c r="K305" s="89">
        <f>IF(ROUND(H305*1,0)=0,"",ROUND(H305*1,0))</f>
        <v>3400</v>
      </c>
      <c r="L305" s="89">
        <f t="shared" si="35"/>
        <v>3740</v>
      </c>
      <c r="M305" s="90"/>
    </row>
    <row r="306" spans="1:13" ht="20.100000000000001" customHeight="1">
      <c r="A306" s="83" t="s">
        <v>432</v>
      </c>
      <c r="B306" s="84" t="s">
        <v>329</v>
      </c>
      <c r="C306" s="85">
        <v>3589</v>
      </c>
      <c r="D306" s="86"/>
      <c r="E306" s="87"/>
      <c r="F306" s="84"/>
      <c r="G306" s="84"/>
      <c r="H306" s="88"/>
      <c r="I306" s="89" t="str">
        <f t="shared" si="34"/>
        <v/>
      </c>
      <c r="J306" s="88"/>
      <c r="K306" s="89" t="str">
        <f>IF(ROUND(H306*0.9,0)=0,"",ROUND(H306*0.9,0))</f>
        <v/>
      </c>
      <c r="L306" s="89" t="str">
        <f t="shared" si="35"/>
        <v/>
      </c>
      <c r="M306" s="90"/>
    </row>
    <row r="307" spans="1:13" ht="20.100000000000001" customHeight="1">
      <c r="A307" s="83" t="s">
        <v>433</v>
      </c>
      <c r="B307" s="84" t="s">
        <v>323</v>
      </c>
      <c r="C307" s="91">
        <v>3568</v>
      </c>
      <c r="D307" s="86"/>
      <c r="E307" s="87"/>
      <c r="F307" s="84" t="s">
        <v>394</v>
      </c>
      <c r="G307" s="84" t="s">
        <v>325</v>
      </c>
      <c r="H307" s="88">
        <v>2400</v>
      </c>
      <c r="I307" s="89">
        <f t="shared" si="34"/>
        <v>2640</v>
      </c>
      <c r="J307" s="88"/>
      <c r="K307" s="89">
        <f>IF(ROUND(H307*0.9,0)=0,"",ROUND(H307*0.9,0))</f>
        <v>2160</v>
      </c>
      <c r="L307" s="89">
        <f t="shared" si="35"/>
        <v>2376</v>
      </c>
      <c r="M307" s="90"/>
    </row>
    <row r="308" spans="1:13" ht="20.100000000000001" customHeight="1" thickBot="1">
      <c r="A308" s="96"/>
      <c r="B308" s="97"/>
      <c r="C308" s="168"/>
      <c r="D308" s="99"/>
      <c r="E308" s="100"/>
      <c r="F308" s="97"/>
      <c r="G308" s="97"/>
      <c r="H308" s="101"/>
      <c r="I308" s="102"/>
      <c r="J308" s="101"/>
      <c r="K308" s="102"/>
      <c r="L308" s="102"/>
      <c r="M308" s="103"/>
    </row>
    <row r="309" spans="1:13" ht="20.100000000000001" customHeight="1" thickTop="1">
      <c r="A309" s="1"/>
      <c r="B309" s="1"/>
      <c r="C309" s="169"/>
      <c r="D309" s="3"/>
      <c r="E309" s="4"/>
      <c r="F309" s="1"/>
      <c r="G309" s="1"/>
      <c r="M309" s="1"/>
    </row>
    <row r="310" spans="1:13" ht="20.100000000000001" customHeight="1">
      <c r="A310" s="1"/>
      <c r="B310" s="1"/>
      <c r="C310" s="169"/>
      <c r="D310" s="3"/>
      <c r="E310" s="4"/>
      <c r="F310" s="1"/>
      <c r="G310" s="1"/>
      <c r="M310" s="1"/>
    </row>
    <row r="311" spans="1:13" s="10" customFormat="1" ht="20.100000000000001" customHeight="1">
      <c r="A311" s="114" t="s">
        <v>434</v>
      </c>
      <c r="B311" s="115"/>
      <c r="C311" s="115"/>
      <c r="D311" s="116"/>
      <c r="E311" s="170"/>
      <c r="F311" s="51"/>
      <c r="G311" s="51"/>
      <c r="H311" s="59"/>
      <c r="I311" s="59"/>
      <c r="J311" s="174"/>
      <c r="K311" s="59"/>
      <c r="L311" s="59"/>
      <c r="M311" s="51"/>
    </row>
    <row r="312" spans="1:13" s="10" customFormat="1" ht="20.100000000000001" customHeight="1" thickBot="1">
      <c r="A312" s="171"/>
      <c r="B312" s="171"/>
      <c r="C312" s="172"/>
      <c r="D312" s="173"/>
      <c r="E312" s="170"/>
      <c r="F312" s="51"/>
      <c r="G312" s="51"/>
      <c r="H312" s="59"/>
      <c r="I312" s="66" t="s">
        <v>15</v>
      </c>
      <c r="J312" s="174"/>
      <c r="K312" s="59"/>
      <c r="L312" s="59"/>
      <c r="M312" s="51"/>
    </row>
    <row r="313" spans="1:13" s="10" customFormat="1" ht="20.100000000000001" customHeight="1" thickTop="1" thickBot="1">
      <c r="A313" s="69" t="s">
        <v>16</v>
      </c>
      <c r="B313" s="70" t="s">
        <v>17</v>
      </c>
      <c r="C313" s="71" t="s">
        <v>18</v>
      </c>
      <c r="D313" s="71"/>
      <c r="E313" s="72"/>
      <c r="F313" s="70" t="s">
        <v>19</v>
      </c>
      <c r="G313" s="70" t="s">
        <v>20</v>
      </c>
      <c r="H313" s="73" t="s">
        <v>21</v>
      </c>
      <c r="I313" s="73" t="s">
        <v>22</v>
      </c>
      <c r="J313" s="150"/>
      <c r="K313" s="73"/>
      <c r="L313" s="73" t="s">
        <v>23</v>
      </c>
      <c r="M313" s="74" t="s">
        <v>24</v>
      </c>
    </row>
    <row r="314" spans="1:13" ht="20.100000000000001" customHeight="1">
      <c r="A314" s="75" t="s">
        <v>435</v>
      </c>
      <c r="B314" s="76" t="s">
        <v>327</v>
      </c>
      <c r="C314" s="77">
        <v>3601</v>
      </c>
      <c r="D314" s="78"/>
      <c r="E314" s="79"/>
      <c r="F314" s="76"/>
      <c r="G314" s="76"/>
      <c r="H314" s="80"/>
      <c r="I314" s="81" t="str">
        <f t="shared" ref="I314:I321" si="36">IF(ROUND(H314*1.1,0)=0,"",ROUND(H314*1.1,0))</f>
        <v/>
      </c>
      <c r="J314" s="80"/>
      <c r="K314" s="81" t="str">
        <f>IF(ROUND(H314*0.9,0)=0,"",ROUND(H314*0.9,0))</f>
        <v/>
      </c>
      <c r="L314" s="81" t="str">
        <f t="shared" ref="L314:L321" si="37">IFERROR(ROUND(K314*1.1,0),"")</f>
        <v/>
      </c>
      <c r="M314" s="82"/>
    </row>
    <row r="315" spans="1:13" ht="20.100000000000001" customHeight="1">
      <c r="A315" s="83" t="s">
        <v>436</v>
      </c>
      <c r="B315" s="84" t="s">
        <v>329</v>
      </c>
      <c r="C315" s="85">
        <v>3602</v>
      </c>
      <c r="D315" s="86"/>
      <c r="E315" s="87"/>
      <c r="F315" s="84"/>
      <c r="G315" s="84"/>
      <c r="H315" s="88"/>
      <c r="I315" s="89" t="str">
        <f t="shared" si="36"/>
        <v/>
      </c>
      <c r="J315" s="88"/>
      <c r="K315" s="89" t="str">
        <f>IF(ROUND(H315*0.9,0)=0,"",ROUND(H315*0.9,0))</f>
        <v/>
      </c>
      <c r="L315" s="89" t="str">
        <f t="shared" si="37"/>
        <v/>
      </c>
      <c r="M315" s="90"/>
    </row>
    <row r="316" spans="1:13" ht="20.100000000000001" customHeight="1">
      <c r="A316" s="83" t="s">
        <v>437</v>
      </c>
      <c r="B316" s="84" t="s">
        <v>438</v>
      </c>
      <c r="C316" s="85">
        <v>3603</v>
      </c>
      <c r="D316" s="86"/>
      <c r="E316" s="87"/>
      <c r="F316" s="84" t="s">
        <v>439</v>
      </c>
      <c r="G316" s="84" t="s">
        <v>391</v>
      </c>
      <c r="H316" s="88">
        <v>2400</v>
      </c>
      <c r="I316" s="89">
        <f t="shared" si="36"/>
        <v>2640</v>
      </c>
      <c r="J316" s="88"/>
      <c r="K316" s="89">
        <f>IF(ROUND(H316*0.9,0)=0,"",ROUND(H316*0.9,0))</f>
        <v>2160</v>
      </c>
      <c r="L316" s="89">
        <f t="shared" si="37"/>
        <v>2376</v>
      </c>
      <c r="M316" s="90"/>
    </row>
    <row r="317" spans="1:13" ht="20.100000000000001" customHeight="1">
      <c r="A317" s="83" t="s">
        <v>440</v>
      </c>
      <c r="B317" s="84" t="s">
        <v>323</v>
      </c>
      <c r="C317" s="85">
        <v>3604</v>
      </c>
      <c r="D317" s="86"/>
      <c r="E317" s="87"/>
      <c r="F317" s="84" t="s">
        <v>441</v>
      </c>
      <c r="G317" s="84" t="s">
        <v>325</v>
      </c>
      <c r="H317" s="88">
        <v>2300</v>
      </c>
      <c r="I317" s="89">
        <f t="shared" si="36"/>
        <v>2530</v>
      </c>
      <c r="J317" s="88"/>
      <c r="K317" s="89">
        <f>IF(ROUND(H317*0.9,0)=0,"",ROUND(H317*0.9,0))</f>
        <v>2070</v>
      </c>
      <c r="L317" s="89">
        <f t="shared" si="37"/>
        <v>2277</v>
      </c>
      <c r="M317" s="90"/>
    </row>
    <row r="318" spans="1:13" ht="20.100000000000001" customHeight="1">
      <c r="A318" s="83" t="s">
        <v>442</v>
      </c>
      <c r="B318" s="84" t="s">
        <v>313</v>
      </c>
      <c r="C318" s="85">
        <v>3605</v>
      </c>
      <c r="D318" s="86"/>
      <c r="E318" s="87"/>
      <c r="F318" s="84" t="s">
        <v>443</v>
      </c>
      <c r="G318" s="84" t="s">
        <v>319</v>
      </c>
      <c r="H318" s="88">
        <v>2700</v>
      </c>
      <c r="I318" s="89">
        <f t="shared" si="36"/>
        <v>2970</v>
      </c>
      <c r="J318" s="88" t="s">
        <v>54</v>
      </c>
      <c r="K318" s="89">
        <f>IF(ROUND(H318*1,0)=0,"",ROUND(H318*1,0))</f>
        <v>2700</v>
      </c>
      <c r="L318" s="89">
        <f t="shared" si="37"/>
        <v>2970</v>
      </c>
      <c r="M318" s="90"/>
    </row>
    <row r="319" spans="1:13" ht="20.100000000000001" customHeight="1">
      <c r="A319" s="83" t="s">
        <v>444</v>
      </c>
      <c r="B319" s="84" t="s">
        <v>327</v>
      </c>
      <c r="C319" s="85">
        <v>3606</v>
      </c>
      <c r="D319" s="86"/>
      <c r="E319" s="87"/>
      <c r="F319" s="84"/>
      <c r="G319" s="84"/>
      <c r="H319" s="88"/>
      <c r="I319" s="89" t="str">
        <f t="shared" si="36"/>
        <v/>
      </c>
      <c r="J319" s="88"/>
      <c r="K319" s="89" t="str">
        <f>IF(ROUND(H319*0.9,0)=0,"",ROUND(H319*0.9,0))</f>
        <v/>
      </c>
      <c r="L319" s="89" t="str">
        <f t="shared" si="37"/>
        <v/>
      </c>
      <c r="M319" s="90"/>
    </row>
    <row r="320" spans="1:13" ht="20.100000000000001" customHeight="1">
      <c r="A320" s="83" t="s">
        <v>445</v>
      </c>
      <c r="B320" s="84" t="s">
        <v>344</v>
      </c>
      <c r="C320" s="85">
        <v>3607</v>
      </c>
      <c r="D320" s="86"/>
      <c r="E320" s="87"/>
      <c r="F320" s="84" t="s">
        <v>446</v>
      </c>
      <c r="G320" s="84" t="s">
        <v>325</v>
      </c>
      <c r="H320" s="88">
        <v>2200</v>
      </c>
      <c r="I320" s="89">
        <f t="shared" si="36"/>
        <v>2420</v>
      </c>
      <c r="J320" s="88"/>
      <c r="K320" s="89">
        <f>IF(ROUND(H320*0.9,0)=0,"",ROUND(H320*0.9,0))</f>
        <v>1980</v>
      </c>
      <c r="L320" s="89">
        <f t="shared" si="37"/>
        <v>2178</v>
      </c>
      <c r="M320" s="90"/>
    </row>
    <row r="321" spans="1:13" ht="20.100000000000001" customHeight="1">
      <c r="A321" s="83" t="s">
        <v>447</v>
      </c>
      <c r="B321" s="84" t="s">
        <v>317</v>
      </c>
      <c r="C321" s="85">
        <v>3608</v>
      </c>
      <c r="D321" s="86"/>
      <c r="E321" s="87"/>
      <c r="F321" s="84" t="s">
        <v>448</v>
      </c>
      <c r="G321" s="84" t="s">
        <v>321</v>
      </c>
      <c r="H321" s="88">
        <v>1800</v>
      </c>
      <c r="I321" s="89">
        <f t="shared" si="36"/>
        <v>1980</v>
      </c>
      <c r="J321" s="88"/>
      <c r="K321" s="89">
        <f>IF(ROUND(H321*0.9,0)=0,"",ROUND(H321*0.9,0))</f>
        <v>1620</v>
      </c>
      <c r="L321" s="89">
        <f t="shared" si="37"/>
        <v>1782</v>
      </c>
      <c r="M321" s="90"/>
    </row>
    <row r="322" spans="1:13" ht="20.100000000000001" customHeight="1" thickBot="1">
      <c r="A322" s="96"/>
      <c r="B322" s="97"/>
      <c r="C322" s="98"/>
      <c r="D322" s="99"/>
      <c r="E322" s="100"/>
      <c r="F322" s="97"/>
      <c r="G322" s="97"/>
      <c r="H322" s="101"/>
      <c r="I322" s="102"/>
      <c r="J322" s="101"/>
      <c r="K322" s="102"/>
      <c r="L322" s="102"/>
      <c r="M322" s="103"/>
    </row>
    <row r="323" spans="1:13" ht="20.100000000000001" customHeight="1" thickTop="1">
      <c r="A323" s="1"/>
      <c r="B323" s="1"/>
      <c r="D323" s="3"/>
      <c r="E323" s="4"/>
      <c r="F323" s="1"/>
      <c r="G323" s="1"/>
      <c r="M323" s="1"/>
    </row>
    <row r="324" spans="1:13" ht="20.100000000000001" customHeight="1">
      <c r="A324" s="1"/>
      <c r="B324" s="1"/>
      <c r="D324" s="3"/>
      <c r="E324" s="4"/>
      <c r="F324" s="1"/>
      <c r="G324" s="1"/>
      <c r="M324" s="1"/>
    </row>
    <row r="325" spans="1:13" s="10" customFormat="1" ht="20.100000000000001" customHeight="1">
      <c r="A325" s="114" t="s">
        <v>449</v>
      </c>
      <c r="B325" s="115"/>
      <c r="C325" s="115"/>
      <c r="D325" s="116"/>
      <c r="E325" s="170"/>
      <c r="F325" s="171"/>
      <c r="G325" s="51"/>
      <c r="H325" s="59"/>
      <c r="I325" s="59"/>
      <c r="J325" s="174"/>
      <c r="K325" s="59"/>
      <c r="L325" s="59"/>
      <c r="M325" s="51"/>
    </row>
    <row r="326" spans="1:13" s="10" customFormat="1" ht="20.100000000000001" customHeight="1" thickBot="1">
      <c r="A326" s="171"/>
      <c r="B326" s="171"/>
      <c r="C326" s="172"/>
      <c r="D326" s="173"/>
      <c r="E326" s="170"/>
      <c r="F326" s="171"/>
      <c r="G326" s="51"/>
      <c r="H326" s="59"/>
      <c r="I326" s="66" t="s">
        <v>15</v>
      </c>
      <c r="J326" s="174"/>
      <c r="K326" s="59"/>
      <c r="L326" s="59"/>
      <c r="M326" s="51"/>
    </row>
    <row r="327" spans="1:13" s="10" customFormat="1" ht="20.100000000000001" customHeight="1" thickTop="1">
      <c r="A327" s="175" t="s">
        <v>16</v>
      </c>
      <c r="B327" s="176" t="s">
        <v>17</v>
      </c>
      <c r="C327" s="177" t="s">
        <v>18</v>
      </c>
      <c r="D327" s="177"/>
      <c r="E327" s="178"/>
      <c r="F327" s="176" t="s">
        <v>19</v>
      </c>
      <c r="G327" s="176" t="s">
        <v>20</v>
      </c>
      <c r="H327" s="179" t="s">
        <v>21</v>
      </c>
      <c r="I327" s="179" t="s">
        <v>22</v>
      </c>
      <c r="J327" s="180"/>
      <c r="K327" s="179"/>
      <c r="L327" s="179" t="s">
        <v>23</v>
      </c>
      <c r="M327" s="181" t="s">
        <v>24</v>
      </c>
    </row>
    <row r="328" spans="1:13" ht="20.100000000000001" customHeight="1">
      <c r="A328" s="83" t="s">
        <v>450</v>
      </c>
      <c r="B328" s="84" t="s">
        <v>327</v>
      </c>
      <c r="C328" s="85">
        <v>3611</v>
      </c>
      <c r="D328" s="86"/>
      <c r="E328" s="87"/>
      <c r="F328" s="84"/>
      <c r="G328" s="84"/>
      <c r="H328" s="88"/>
      <c r="I328" s="89" t="str">
        <f>IF(ROUND(H328*1.1,0)=0,"",ROUND(H328*1.1,0))</f>
        <v/>
      </c>
      <c r="J328" s="88"/>
      <c r="K328" s="89" t="str">
        <f>IF(ROUND(H328*0.9,0)=0,"",ROUND(H328*0.9,0))</f>
        <v/>
      </c>
      <c r="L328" s="89" t="str">
        <f>IFERROR(ROUND(K328*1.1,0),"")</f>
        <v/>
      </c>
      <c r="M328" s="90"/>
    </row>
    <row r="329" spans="1:13" ht="20.100000000000001" customHeight="1">
      <c r="A329" s="83" t="s">
        <v>451</v>
      </c>
      <c r="B329" s="84" t="s">
        <v>317</v>
      </c>
      <c r="C329" s="85">
        <v>3612</v>
      </c>
      <c r="D329" s="86"/>
      <c r="E329" s="87"/>
      <c r="F329" s="84" t="s">
        <v>385</v>
      </c>
      <c r="G329" s="84" t="s">
        <v>325</v>
      </c>
      <c r="H329" s="88">
        <v>2200</v>
      </c>
      <c r="I329" s="89">
        <f>IF(ROUND(H329*1.1,0)=0,"",ROUND(H329*1.1,0))</f>
        <v>2420</v>
      </c>
      <c r="J329" s="88"/>
      <c r="K329" s="89">
        <f>IF(ROUND(H329*0.9,0)=0,"",ROUND(H329*0.9,0))</f>
        <v>1980</v>
      </c>
      <c r="L329" s="89">
        <f>IFERROR(ROUND(K329*1.1,0),"")</f>
        <v>2178</v>
      </c>
      <c r="M329" s="90"/>
    </row>
    <row r="330" spans="1:13" ht="20.100000000000001" customHeight="1">
      <c r="A330" s="83" t="s">
        <v>452</v>
      </c>
      <c r="B330" s="84" t="s">
        <v>453</v>
      </c>
      <c r="C330" s="85">
        <v>3613</v>
      </c>
      <c r="D330" s="86"/>
      <c r="E330" s="87"/>
      <c r="F330" s="84" t="s">
        <v>454</v>
      </c>
      <c r="G330" s="84" t="s">
        <v>325</v>
      </c>
      <c r="H330" s="88">
        <v>2400</v>
      </c>
      <c r="I330" s="89">
        <f>IF(ROUND(H330*1.1,0)=0,"",ROUND(H330*1.1,0))</f>
        <v>2640</v>
      </c>
      <c r="J330" s="88"/>
      <c r="K330" s="89">
        <f>IF(ROUND(H330*0.9,0)=0,"",ROUND(H330*0.9,0))</f>
        <v>2160</v>
      </c>
      <c r="L330" s="89">
        <f>IFERROR(ROUND(K330*1.1,0),"")</f>
        <v>2376</v>
      </c>
      <c r="M330" s="90"/>
    </row>
    <row r="331" spans="1:13" ht="20.100000000000001" customHeight="1">
      <c r="A331" s="83" t="s">
        <v>455</v>
      </c>
      <c r="B331" s="84" t="s">
        <v>453</v>
      </c>
      <c r="C331" s="85">
        <v>3614</v>
      </c>
      <c r="D331" s="86"/>
      <c r="E331" s="87"/>
      <c r="F331" s="84" t="s">
        <v>456</v>
      </c>
      <c r="G331" s="84" t="s">
        <v>363</v>
      </c>
      <c r="H331" s="88">
        <v>1800</v>
      </c>
      <c r="I331" s="89">
        <f>IF(ROUND(H331*1.1,0)=0,"",ROUND(H331*1.1,0))</f>
        <v>1980</v>
      </c>
      <c r="J331" s="88"/>
      <c r="K331" s="89">
        <f>IF(ROUND(H331*0.9,0)=0,"",ROUND(H331*0.9,0))</f>
        <v>1620</v>
      </c>
      <c r="L331" s="89">
        <f>IFERROR(ROUND(K331*1.1,0),"")</f>
        <v>1782</v>
      </c>
      <c r="M331" s="90"/>
    </row>
    <row r="332" spans="1:13" ht="20.100000000000001" customHeight="1" thickBot="1">
      <c r="A332" s="96"/>
      <c r="B332" s="97"/>
      <c r="C332" s="98"/>
      <c r="D332" s="99"/>
      <c r="E332" s="100"/>
      <c r="F332" s="97"/>
      <c r="G332" s="97"/>
      <c r="H332" s="101"/>
      <c r="I332" s="102"/>
      <c r="J332" s="101"/>
      <c r="K332" s="102"/>
      <c r="L332" s="102"/>
      <c r="M332" s="103"/>
    </row>
    <row r="333" spans="1:13" ht="20.100000000000001" customHeight="1" thickTop="1">
      <c r="A333" s="1"/>
      <c r="B333" s="1"/>
      <c r="D333" s="3"/>
      <c r="E333" s="4"/>
      <c r="F333" s="1"/>
      <c r="G333" s="1"/>
      <c r="M333" s="1"/>
    </row>
    <row r="334" spans="1:13" ht="20.100000000000001" customHeight="1">
      <c r="A334" s="1"/>
      <c r="B334" s="1"/>
      <c r="D334" s="3"/>
      <c r="E334" s="4"/>
      <c r="F334" s="1"/>
      <c r="G334" s="1"/>
      <c r="M334" s="1"/>
    </row>
    <row r="335" spans="1:13" s="10" customFormat="1" ht="20.100000000000001" customHeight="1">
      <c r="A335" s="114" t="s">
        <v>457</v>
      </c>
      <c r="B335" s="115"/>
      <c r="C335" s="115"/>
      <c r="D335" s="116"/>
      <c r="E335" s="170"/>
      <c r="F335" s="51"/>
      <c r="G335" s="51"/>
      <c r="H335" s="59"/>
      <c r="I335" s="59"/>
      <c r="J335" s="174"/>
      <c r="K335" s="59"/>
      <c r="L335" s="59"/>
      <c r="M335" s="51"/>
    </row>
    <row r="336" spans="1:13" s="10" customFormat="1" ht="20.100000000000001" customHeight="1" thickBot="1">
      <c r="A336" s="171"/>
      <c r="B336" s="171"/>
      <c r="C336" s="172"/>
      <c r="D336" s="173"/>
      <c r="E336" s="170"/>
      <c r="F336" s="51"/>
      <c r="G336" s="51"/>
      <c r="H336" s="59"/>
      <c r="I336" s="66" t="s">
        <v>15</v>
      </c>
      <c r="J336" s="174"/>
      <c r="K336" s="59"/>
      <c r="L336" s="59"/>
      <c r="M336" s="51"/>
    </row>
    <row r="337" spans="1:13" s="10" customFormat="1" ht="20.100000000000001" customHeight="1" thickTop="1">
      <c r="A337" s="175" t="s">
        <v>16</v>
      </c>
      <c r="B337" s="176" t="s">
        <v>17</v>
      </c>
      <c r="C337" s="177" t="s">
        <v>18</v>
      </c>
      <c r="D337" s="177"/>
      <c r="E337" s="178"/>
      <c r="F337" s="176" t="s">
        <v>19</v>
      </c>
      <c r="G337" s="176" t="s">
        <v>20</v>
      </c>
      <c r="H337" s="179" t="s">
        <v>21</v>
      </c>
      <c r="I337" s="179" t="s">
        <v>22</v>
      </c>
      <c r="J337" s="180"/>
      <c r="K337" s="179"/>
      <c r="L337" s="179" t="s">
        <v>23</v>
      </c>
      <c r="M337" s="181" t="s">
        <v>24</v>
      </c>
    </row>
    <row r="338" spans="1:13" ht="20.100000000000001" customHeight="1">
      <c r="A338" s="83" t="s">
        <v>458</v>
      </c>
      <c r="B338" s="84" t="s">
        <v>327</v>
      </c>
      <c r="C338" s="85">
        <v>3621</v>
      </c>
      <c r="D338" s="86"/>
      <c r="E338" s="87"/>
      <c r="F338" s="84"/>
      <c r="G338" s="84"/>
      <c r="H338" s="88"/>
      <c r="I338" s="89" t="str">
        <f>IF(ROUND(H338*1.1,0)=0,"",ROUND(H338*1.1,0))</f>
        <v/>
      </c>
      <c r="J338" s="88"/>
      <c r="K338" s="89" t="str">
        <f>IF(ROUND(H338*0.9,0)=0,"",ROUND(H338*0.9,0))</f>
        <v/>
      </c>
      <c r="L338" s="89" t="str">
        <f>IFERROR(ROUND(K338*1.1,0),"")</f>
        <v/>
      </c>
      <c r="M338" s="90"/>
    </row>
    <row r="339" spans="1:13" ht="20.100000000000001" customHeight="1">
      <c r="A339" s="83" t="s">
        <v>459</v>
      </c>
      <c r="B339" s="84" t="s">
        <v>460</v>
      </c>
      <c r="C339" s="85">
        <v>3622</v>
      </c>
      <c r="D339" s="86"/>
      <c r="E339" s="87"/>
      <c r="F339" s="84" t="s">
        <v>461</v>
      </c>
      <c r="G339" s="84" t="s">
        <v>321</v>
      </c>
      <c r="H339" s="88">
        <v>2500</v>
      </c>
      <c r="I339" s="89">
        <f>IF(ROUND(H339*1.1,0)=0,"",ROUND(H339*1.1,0))</f>
        <v>2750</v>
      </c>
      <c r="J339" s="88"/>
      <c r="K339" s="89">
        <f>IF(ROUND(H339*0.9,0)=0,"",ROUND(H339*0.9,0))</f>
        <v>2250</v>
      </c>
      <c r="L339" s="89">
        <f>IFERROR(ROUND(K339*1.1,0),"")</f>
        <v>2475</v>
      </c>
      <c r="M339" s="90"/>
    </row>
    <row r="340" spans="1:13" ht="20.100000000000001" customHeight="1" thickBot="1">
      <c r="A340" s="96"/>
      <c r="B340" s="97"/>
      <c r="C340" s="98"/>
      <c r="D340" s="99"/>
      <c r="E340" s="100"/>
      <c r="F340" s="97"/>
      <c r="G340" s="97"/>
      <c r="H340" s="101"/>
      <c r="I340" s="102"/>
      <c r="J340" s="101"/>
      <c r="K340" s="102"/>
      <c r="L340" s="102"/>
      <c r="M340" s="103"/>
    </row>
    <row r="341" spans="1:13" ht="20.100000000000001" customHeight="1" thickTop="1">
      <c r="A341" s="1"/>
      <c r="B341" s="1"/>
      <c r="D341" s="3"/>
      <c r="E341" s="4"/>
      <c r="F341" s="1"/>
      <c r="G341" s="1"/>
      <c r="M341" s="1"/>
    </row>
    <row r="342" spans="1:13" ht="20.100000000000001" customHeight="1">
      <c r="A342" s="1"/>
      <c r="B342" s="1"/>
      <c r="D342" s="3"/>
      <c r="E342" s="4"/>
      <c r="F342" s="1"/>
      <c r="G342" s="1"/>
      <c r="M342" s="1"/>
    </row>
    <row r="343" spans="1:13" s="187" customFormat="1" ht="24.95" customHeight="1">
      <c r="A343" s="182" t="s">
        <v>462</v>
      </c>
      <c r="B343" s="182"/>
      <c r="C343" s="182"/>
      <c r="D343" s="182"/>
      <c r="E343" s="182"/>
      <c r="F343" s="182"/>
      <c r="G343" s="183"/>
      <c r="H343" s="184"/>
      <c r="I343" s="184"/>
      <c r="J343" s="185"/>
      <c r="K343" s="184"/>
      <c r="L343" s="184"/>
      <c r="M343" s="186"/>
    </row>
    <row r="344" spans="1:13" s="10" customFormat="1" ht="20.100000000000001" customHeight="1" thickBot="1">
      <c r="A344" s="122"/>
      <c r="B344" s="122"/>
      <c r="C344" s="123"/>
      <c r="D344" s="124"/>
      <c r="E344" s="117"/>
      <c r="F344" s="118"/>
      <c r="G344" s="118"/>
      <c r="H344" s="119"/>
      <c r="I344" s="66" t="s">
        <v>15</v>
      </c>
      <c r="J344" s="120"/>
      <c r="K344" s="119"/>
      <c r="L344" s="119"/>
      <c r="M344" s="51"/>
    </row>
    <row r="345" spans="1:13" s="10" customFormat="1" ht="20.100000000000001" customHeight="1" thickTop="1">
      <c r="A345" s="175" t="s">
        <v>16</v>
      </c>
      <c r="B345" s="176" t="s">
        <v>17</v>
      </c>
      <c r="C345" s="177" t="s">
        <v>18</v>
      </c>
      <c r="D345" s="177"/>
      <c r="E345" s="178"/>
      <c r="F345" s="176" t="s">
        <v>19</v>
      </c>
      <c r="G345" s="176" t="s">
        <v>20</v>
      </c>
      <c r="H345" s="179" t="s">
        <v>21</v>
      </c>
      <c r="I345" s="179" t="s">
        <v>22</v>
      </c>
      <c r="J345" s="180"/>
      <c r="K345" s="179"/>
      <c r="L345" s="179" t="s">
        <v>23</v>
      </c>
      <c r="M345" s="181" t="s">
        <v>24</v>
      </c>
    </row>
    <row r="346" spans="1:13" ht="20.100000000000001" customHeight="1">
      <c r="A346" s="83" t="s">
        <v>463</v>
      </c>
      <c r="B346" s="84" t="s">
        <v>119</v>
      </c>
      <c r="C346" s="85">
        <v>3701</v>
      </c>
      <c r="D346" s="86"/>
      <c r="E346" s="87"/>
      <c r="F346" s="84" t="s">
        <v>464</v>
      </c>
      <c r="G346" s="84" t="s">
        <v>49</v>
      </c>
      <c r="H346" s="88">
        <v>2600</v>
      </c>
      <c r="I346" s="89">
        <f>IF(ROUND(H346*1.1,0)=0,"",ROUND(H346*1.1,0))</f>
        <v>2860</v>
      </c>
      <c r="J346" s="88"/>
      <c r="K346" s="89">
        <f>IF(ROUND(H346*0.9,0)=0,"",ROUND(H346*0.9,0))</f>
        <v>2340</v>
      </c>
      <c r="L346" s="89">
        <f>IFERROR(ROUND(K346*1.1,0),"")</f>
        <v>2574</v>
      </c>
      <c r="M346" s="90"/>
    </row>
    <row r="347" spans="1:13" ht="20.100000000000001" customHeight="1">
      <c r="A347" s="83" t="s">
        <v>465</v>
      </c>
      <c r="B347" s="84" t="s">
        <v>301</v>
      </c>
      <c r="C347" s="85">
        <v>3702</v>
      </c>
      <c r="D347" s="86"/>
      <c r="E347" s="87"/>
      <c r="F347" s="84" t="s">
        <v>466</v>
      </c>
      <c r="G347" s="84" t="s">
        <v>254</v>
      </c>
      <c r="H347" s="88">
        <v>4000</v>
      </c>
      <c r="I347" s="89">
        <f>IF(ROUND(H347*1.1,0)=0,"",ROUND(H347*1.1,0))</f>
        <v>4400</v>
      </c>
      <c r="J347" s="88"/>
      <c r="K347" s="89">
        <f>IF(ROUND(H347*0.9,0)=0,"",ROUND(H347*0.9,0))</f>
        <v>3600</v>
      </c>
      <c r="L347" s="89">
        <f>IFERROR(ROUND(K347*1.1,0),"")</f>
        <v>3960</v>
      </c>
      <c r="M347" s="90"/>
    </row>
    <row r="348" spans="1:13" ht="20.100000000000001" customHeight="1">
      <c r="A348" s="83" t="s">
        <v>467</v>
      </c>
      <c r="B348" s="84" t="s">
        <v>156</v>
      </c>
      <c r="C348" s="85">
        <v>3703</v>
      </c>
      <c r="D348" s="86"/>
      <c r="E348" s="87"/>
      <c r="F348" s="84" t="s">
        <v>261</v>
      </c>
      <c r="G348" s="84" t="s">
        <v>68</v>
      </c>
      <c r="H348" s="88">
        <v>2700</v>
      </c>
      <c r="I348" s="89">
        <f>IF(ROUND(H348*1.1,0)=0,"",ROUND(H348*1.1,0))</f>
        <v>2970</v>
      </c>
      <c r="J348" s="88"/>
      <c r="K348" s="89">
        <f>IF(ROUND(H348*0.9,0)=0,"",ROUND(H348*0.9,0))</f>
        <v>2430</v>
      </c>
      <c r="L348" s="89">
        <f>IFERROR(ROUND(K348*1.1,0),"")</f>
        <v>2673</v>
      </c>
      <c r="M348" s="90"/>
    </row>
    <row r="349" spans="1:13" ht="20.100000000000001" customHeight="1" thickBot="1">
      <c r="A349" s="96"/>
      <c r="B349" s="97"/>
      <c r="C349" s="98"/>
      <c r="D349" s="99"/>
      <c r="E349" s="100"/>
      <c r="F349" s="97"/>
      <c r="G349" s="97"/>
      <c r="H349" s="101"/>
      <c r="I349" s="102"/>
      <c r="J349" s="101"/>
      <c r="K349" s="102"/>
      <c r="L349" s="102"/>
      <c r="M349" s="103"/>
    </row>
    <row r="350" spans="1:13" ht="20.100000000000001" customHeight="1" thickTop="1">
      <c r="A350" s="1"/>
      <c r="B350" s="1"/>
      <c r="D350" s="3"/>
      <c r="E350" s="4"/>
      <c r="F350" s="1"/>
      <c r="G350" s="1"/>
      <c r="M350" s="1"/>
    </row>
    <row r="351" spans="1:13" ht="20.100000000000001" customHeight="1">
      <c r="A351" s="1"/>
      <c r="B351" s="1"/>
      <c r="D351" s="3"/>
      <c r="E351" s="4"/>
      <c r="F351" s="1"/>
      <c r="G351" s="1"/>
      <c r="M351" s="1"/>
    </row>
    <row r="352" spans="1:13" ht="20.100000000000001" customHeight="1"/>
    <row r="353" spans="3:17" ht="20.100000000000001" customHeight="1"/>
    <row r="354" spans="3:17" ht="20.100000000000001" customHeight="1"/>
    <row r="355" spans="3:17" ht="20.100000000000001" customHeight="1"/>
    <row r="356" spans="3:17" s="188" customFormat="1" ht="20.100000000000001" customHeight="1">
      <c r="C356" s="2"/>
      <c r="D356" s="189"/>
      <c r="E356" s="190"/>
      <c r="H356" s="5"/>
      <c r="I356" s="6"/>
      <c r="J356" s="5"/>
      <c r="K356" s="6"/>
      <c r="L356" s="6"/>
      <c r="N356" s="7"/>
      <c r="O356" s="7"/>
      <c r="P356" s="7"/>
      <c r="Q356" s="7"/>
    </row>
    <row r="357" spans="3:17" s="188" customFormat="1" ht="20.100000000000001" customHeight="1">
      <c r="C357" s="2"/>
      <c r="D357" s="189"/>
      <c r="E357" s="190"/>
      <c r="H357" s="5"/>
      <c r="I357" s="6"/>
      <c r="J357" s="5"/>
      <c r="K357" s="6"/>
      <c r="L357" s="6"/>
      <c r="N357" s="7"/>
      <c r="O357" s="7"/>
      <c r="P357" s="7"/>
      <c r="Q357" s="7"/>
    </row>
    <row r="358" spans="3:17" s="188" customFormat="1" ht="20.100000000000001" customHeight="1">
      <c r="C358" s="2"/>
      <c r="D358" s="189"/>
      <c r="E358" s="190"/>
      <c r="H358" s="5"/>
      <c r="I358" s="6"/>
      <c r="J358" s="5"/>
      <c r="K358" s="6"/>
      <c r="L358" s="6"/>
      <c r="N358" s="7"/>
      <c r="O358" s="7"/>
      <c r="P358" s="7"/>
      <c r="Q358" s="7"/>
    </row>
    <row r="359" spans="3:17" s="188" customFormat="1" ht="20.100000000000001" customHeight="1">
      <c r="C359" s="2"/>
      <c r="D359" s="189"/>
      <c r="E359" s="190"/>
      <c r="H359" s="5"/>
      <c r="I359" s="6"/>
      <c r="J359" s="5"/>
      <c r="K359" s="6"/>
      <c r="L359" s="6"/>
      <c r="N359" s="7"/>
      <c r="O359" s="7"/>
      <c r="P359" s="7"/>
      <c r="Q359" s="7"/>
    </row>
    <row r="360" spans="3:17" s="188" customFormat="1" ht="20.100000000000001" customHeight="1">
      <c r="C360" s="2"/>
      <c r="D360" s="189"/>
      <c r="E360" s="190"/>
      <c r="H360" s="5"/>
      <c r="I360" s="6"/>
      <c r="J360" s="5"/>
      <c r="K360" s="6"/>
      <c r="L360" s="6"/>
      <c r="N360" s="7"/>
      <c r="O360" s="7"/>
      <c r="P360" s="7"/>
      <c r="Q360" s="7"/>
    </row>
    <row r="361" spans="3:17" s="188" customFormat="1" ht="20.100000000000001" customHeight="1">
      <c r="C361" s="2"/>
      <c r="D361" s="189"/>
      <c r="E361" s="190"/>
      <c r="H361" s="5"/>
      <c r="I361" s="6"/>
      <c r="J361" s="5"/>
      <c r="K361" s="6"/>
      <c r="L361" s="6"/>
      <c r="N361" s="7"/>
      <c r="O361" s="7"/>
      <c r="P361" s="7"/>
      <c r="Q361" s="7"/>
    </row>
    <row r="362" spans="3:17" s="188" customFormat="1" ht="20.100000000000001" customHeight="1">
      <c r="C362" s="2"/>
      <c r="D362" s="189"/>
      <c r="E362" s="190"/>
      <c r="H362" s="5"/>
      <c r="I362" s="6"/>
      <c r="J362" s="5"/>
      <c r="K362" s="6"/>
      <c r="L362" s="6"/>
      <c r="N362" s="7"/>
      <c r="O362" s="7"/>
      <c r="P362" s="7"/>
      <c r="Q362" s="7"/>
    </row>
    <row r="363" spans="3:17" s="188" customFormat="1" ht="20.100000000000001" customHeight="1">
      <c r="C363" s="2"/>
      <c r="D363" s="189"/>
      <c r="E363" s="190"/>
      <c r="H363" s="5"/>
      <c r="I363" s="6"/>
      <c r="J363" s="5"/>
      <c r="K363" s="6"/>
      <c r="L363" s="6"/>
      <c r="N363" s="7"/>
      <c r="O363" s="7"/>
      <c r="P363" s="7"/>
      <c r="Q363" s="7"/>
    </row>
    <row r="364" spans="3:17" s="188" customFormat="1" ht="20.100000000000001" customHeight="1">
      <c r="C364" s="2"/>
      <c r="D364" s="189"/>
      <c r="E364" s="190"/>
      <c r="H364" s="5"/>
      <c r="I364" s="6"/>
      <c r="J364" s="5"/>
      <c r="K364" s="6"/>
      <c r="L364" s="6"/>
      <c r="N364" s="7"/>
      <c r="O364" s="7"/>
      <c r="P364" s="7"/>
      <c r="Q364" s="7"/>
    </row>
    <row r="365" spans="3:17" s="188" customFormat="1" ht="20.100000000000001" customHeight="1">
      <c r="C365" s="2"/>
      <c r="D365" s="189"/>
      <c r="E365" s="190"/>
      <c r="H365" s="5"/>
      <c r="I365" s="6"/>
      <c r="J365" s="5"/>
      <c r="K365" s="6"/>
      <c r="L365" s="6"/>
      <c r="N365" s="7"/>
      <c r="O365" s="7"/>
      <c r="P365" s="7"/>
      <c r="Q365" s="7"/>
    </row>
    <row r="366" spans="3:17" s="188" customFormat="1" ht="20.100000000000001" customHeight="1">
      <c r="C366" s="2"/>
      <c r="D366" s="189"/>
      <c r="E366" s="190"/>
      <c r="H366" s="5"/>
      <c r="I366" s="6"/>
      <c r="J366" s="5"/>
      <c r="K366" s="6"/>
      <c r="L366" s="6"/>
      <c r="N366" s="7"/>
      <c r="O366" s="7"/>
      <c r="P366" s="7"/>
      <c r="Q366" s="7"/>
    </row>
    <row r="367" spans="3:17" s="188" customFormat="1" ht="20.100000000000001" customHeight="1">
      <c r="C367" s="2"/>
      <c r="D367" s="189"/>
      <c r="E367" s="190"/>
      <c r="H367" s="5"/>
      <c r="I367" s="6"/>
      <c r="J367" s="5"/>
      <c r="K367" s="6"/>
      <c r="L367" s="6"/>
      <c r="N367" s="7"/>
      <c r="O367" s="7"/>
      <c r="P367" s="7"/>
      <c r="Q367" s="7"/>
    </row>
    <row r="368" spans="3:17" s="188" customFormat="1" ht="20.100000000000001" customHeight="1">
      <c r="C368" s="2"/>
      <c r="D368" s="189"/>
      <c r="E368" s="190"/>
      <c r="H368" s="5"/>
      <c r="I368" s="6"/>
      <c r="J368" s="5"/>
      <c r="K368" s="6"/>
      <c r="L368" s="6"/>
      <c r="N368" s="7"/>
      <c r="O368" s="7"/>
      <c r="P368" s="7"/>
      <c r="Q368" s="7"/>
    </row>
    <row r="369" spans="3:17" s="188" customFormat="1" ht="20.100000000000001" customHeight="1">
      <c r="C369" s="2"/>
      <c r="D369" s="189"/>
      <c r="E369" s="190"/>
      <c r="H369" s="5"/>
      <c r="I369" s="6"/>
      <c r="J369" s="5"/>
      <c r="K369" s="6"/>
      <c r="L369" s="6"/>
      <c r="N369" s="7"/>
      <c r="O369" s="7"/>
      <c r="P369" s="7"/>
      <c r="Q369" s="7"/>
    </row>
    <row r="370" spans="3:17" s="188" customFormat="1" ht="20.100000000000001" customHeight="1">
      <c r="C370" s="2"/>
      <c r="D370" s="189"/>
      <c r="E370" s="190"/>
      <c r="H370" s="5"/>
      <c r="I370" s="6"/>
      <c r="J370" s="5"/>
      <c r="K370" s="6"/>
      <c r="L370" s="6"/>
      <c r="N370" s="7"/>
      <c r="O370" s="7"/>
      <c r="P370" s="7"/>
      <c r="Q370" s="7"/>
    </row>
    <row r="371" spans="3:17" s="188" customFormat="1" ht="20.100000000000001" customHeight="1">
      <c r="C371" s="2"/>
      <c r="D371" s="189"/>
      <c r="E371" s="190"/>
      <c r="H371" s="5"/>
      <c r="I371" s="6"/>
      <c r="J371" s="5"/>
      <c r="K371" s="6"/>
      <c r="L371" s="6"/>
      <c r="N371" s="7"/>
      <c r="O371" s="7"/>
      <c r="P371" s="7"/>
      <c r="Q371" s="7"/>
    </row>
    <row r="372" spans="3:17" s="188" customFormat="1" ht="20.100000000000001" customHeight="1">
      <c r="C372" s="2"/>
      <c r="D372" s="189"/>
      <c r="E372" s="190"/>
      <c r="H372" s="5"/>
      <c r="I372" s="6"/>
      <c r="J372" s="5"/>
      <c r="K372" s="6"/>
      <c r="L372" s="6"/>
      <c r="N372" s="7"/>
      <c r="O372" s="7"/>
      <c r="P372" s="7"/>
      <c r="Q372" s="7"/>
    </row>
    <row r="373" spans="3:17" s="188" customFormat="1" ht="20.100000000000001" customHeight="1">
      <c r="C373" s="2"/>
      <c r="D373" s="189"/>
      <c r="E373" s="190"/>
      <c r="H373" s="5"/>
      <c r="I373" s="6"/>
      <c r="J373" s="5"/>
      <c r="K373" s="6"/>
      <c r="L373" s="6"/>
      <c r="N373" s="7"/>
      <c r="O373" s="7"/>
      <c r="P373" s="7"/>
      <c r="Q373" s="7"/>
    </row>
    <row r="374" spans="3:17" s="188" customFormat="1" ht="20.100000000000001" customHeight="1">
      <c r="C374" s="2"/>
      <c r="D374" s="189"/>
      <c r="E374" s="190"/>
      <c r="H374" s="5"/>
      <c r="I374" s="6"/>
      <c r="J374" s="5"/>
      <c r="K374" s="6"/>
      <c r="L374" s="6"/>
      <c r="N374" s="7"/>
      <c r="O374" s="7"/>
      <c r="P374" s="7"/>
      <c r="Q374" s="7"/>
    </row>
    <row r="375" spans="3:17" s="188" customFormat="1" ht="20.100000000000001" customHeight="1">
      <c r="C375" s="2"/>
      <c r="D375" s="189"/>
      <c r="E375" s="190"/>
      <c r="H375" s="5"/>
      <c r="I375" s="6"/>
      <c r="J375" s="5"/>
      <c r="K375" s="6"/>
      <c r="L375" s="6"/>
      <c r="N375" s="7"/>
      <c r="O375" s="7"/>
      <c r="P375" s="7"/>
      <c r="Q375" s="7"/>
    </row>
    <row r="376" spans="3:17" s="188" customFormat="1" ht="20.100000000000001" customHeight="1">
      <c r="C376" s="2"/>
      <c r="D376" s="189"/>
      <c r="E376" s="190"/>
      <c r="H376" s="5"/>
      <c r="I376" s="6"/>
      <c r="J376" s="5"/>
      <c r="K376" s="6"/>
      <c r="L376" s="6"/>
      <c r="N376" s="7"/>
      <c r="O376" s="7"/>
      <c r="P376" s="7"/>
      <c r="Q376" s="7"/>
    </row>
    <row r="377" spans="3:17" s="188" customFormat="1" ht="20.100000000000001" customHeight="1">
      <c r="C377" s="2"/>
      <c r="D377" s="189"/>
      <c r="E377" s="190"/>
      <c r="H377" s="5"/>
      <c r="I377" s="6"/>
      <c r="J377" s="5"/>
      <c r="K377" s="6"/>
      <c r="L377" s="6"/>
      <c r="N377" s="7"/>
      <c r="O377" s="7"/>
      <c r="P377" s="7"/>
      <c r="Q377" s="7"/>
    </row>
    <row r="378" spans="3:17" s="188" customFormat="1" ht="20.100000000000001" customHeight="1">
      <c r="C378" s="2"/>
      <c r="D378" s="189"/>
      <c r="E378" s="190"/>
      <c r="H378" s="5"/>
      <c r="I378" s="6"/>
      <c r="J378" s="5"/>
      <c r="K378" s="6"/>
      <c r="L378" s="6"/>
      <c r="N378" s="7"/>
      <c r="O378" s="7"/>
      <c r="P378" s="7"/>
      <c r="Q378" s="7"/>
    </row>
    <row r="379" spans="3:17" s="188" customFormat="1" ht="20.100000000000001" customHeight="1">
      <c r="C379" s="2"/>
      <c r="D379" s="189"/>
      <c r="E379" s="190"/>
      <c r="H379" s="5"/>
      <c r="I379" s="6"/>
      <c r="J379" s="5"/>
      <c r="K379" s="6"/>
      <c r="L379" s="6"/>
      <c r="N379" s="7"/>
      <c r="O379" s="7"/>
      <c r="P379" s="7"/>
      <c r="Q379" s="7"/>
    </row>
  </sheetData>
  <mergeCells count="48">
    <mergeCell ref="A325:D325"/>
    <mergeCell ref="C327:D327"/>
    <mergeCell ref="A335:D335"/>
    <mergeCell ref="C337:D337"/>
    <mergeCell ref="A343:F343"/>
    <mergeCell ref="C345:D345"/>
    <mergeCell ref="A259:D259"/>
    <mergeCell ref="C261:D261"/>
    <mergeCell ref="A297:D297"/>
    <mergeCell ref="C299:D299"/>
    <mergeCell ref="A311:D311"/>
    <mergeCell ref="C313:D313"/>
    <mergeCell ref="C205:D205"/>
    <mergeCell ref="A213:D213"/>
    <mergeCell ref="C215:D215"/>
    <mergeCell ref="A221:F221"/>
    <mergeCell ref="A223:D223"/>
    <mergeCell ref="C225:D225"/>
    <mergeCell ref="A180:D180"/>
    <mergeCell ref="C182:D182"/>
    <mergeCell ref="A193:F193"/>
    <mergeCell ref="A195:D195"/>
    <mergeCell ref="C197:D197"/>
    <mergeCell ref="A203:D203"/>
    <mergeCell ref="C133:D133"/>
    <mergeCell ref="A150:F150"/>
    <mergeCell ref="A152:D152"/>
    <mergeCell ref="C154:D154"/>
    <mergeCell ref="A164:D164"/>
    <mergeCell ref="C166:D166"/>
    <mergeCell ref="A100:F100"/>
    <mergeCell ref="A102:D102"/>
    <mergeCell ref="C104:D104"/>
    <mergeCell ref="A116:D116"/>
    <mergeCell ref="C118:D118"/>
    <mergeCell ref="A131:D131"/>
    <mergeCell ref="A48:D48"/>
    <mergeCell ref="C50:D50"/>
    <mergeCell ref="A54:D54"/>
    <mergeCell ref="C56:D56"/>
    <mergeCell ref="A81:D81"/>
    <mergeCell ref="C83:D83"/>
    <mergeCell ref="A2:M2"/>
    <mergeCell ref="A4:L4"/>
    <mergeCell ref="A5:L5"/>
    <mergeCell ref="A26:D26"/>
    <mergeCell ref="C28:D28"/>
    <mergeCell ref="A46:F46"/>
  </mergeCells>
  <phoneticPr fontId="5"/>
  <pageMargins left="0.39370078740157483" right="0.19685039370078741" top="0.39370078740157483" bottom="0.19685039370078741" header="0" footer="0"/>
  <pageSetup paperSize="9" scale="94" orientation="landscape" horizontalDpi="300" verticalDpi="300" r:id="rId1"/>
  <rowBreaks count="15" manualBreakCount="15">
    <brk id="32" max="16383" man="1"/>
    <brk id="53" max="16383" man="1"/>
    <brk id="79" max="16383" man="1"/>
    <brk id="98" max="16383" man="1"/>
    <brk id="114" max="16383" man="1"/>
    <brk id="129" max="16383" man="1"/>
    <brk id="148" max="16383" man="1"/>
    <brk id="177" max="12" man="1"/>
    <brk id="191" max="16383" man="1"/>
    <brk id="219" max="16383" man="1"/>
    <brk id="239" max="16383" man="1"/>
    <brk id="257" max="16383" man="1"/>
    <brk id="283" max="16383" man="1"/>
    <brk id="309" max="16383" man="1"/>
    <brk id="3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2026-04-23T04:28:21Z</dcterms:created>
  <dcterms:modified xsi:type="dcterms:W3CDTF">2026-04-23T04:28:29Z</dcterms:modified>
</cp:coreProperties>
</file>